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bsolcan-my.sharepoint.com/personal/ramona_hill_quorumsoftware_com/Documents/My Work/Various Input Files/v4.0 Template Files/Group and Filter Expressions/"/>
    </mc:Choice>
  </mc:AlternateContent>
  <xr:revisionPtr revIDLastSave="388" documentId="13_ncr:1_{353999C1-8A0E-496D-8F69-B4EC77FCB9F0}" xr6:coauthVersionLast="47" xr6:coauthVersionMax="47" xr10:uidLastSave="{D9B8553A-D588-4A22-B772-A2499AB0166E}"/>
  <bookViews>
    <workbookView xWindow="-108" yWindow="-108" windowWidth="23256" windowHeight="12576" tabRatio="907" xr2:uid="{00000000-000D-0000-FFFF-FFFF00000000}"/>
  </bookViews>
  <sheets>
    <sheet name="Expressions Guide" sheetId="13" r:id="rId1"/>
    <sheet name="p4 expressions" sheetId="5" r:id="rId2"/>
    <sheet name="Assumptions" sheetId="11" r:id="rId3"/>
  </sheets>
  <externalReferences>
    <externalReference r:id="rId4"/>
    <externalReference r:id="rId5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2560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2560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APEX_FIN_ROSTER">#REF!</definedName>
    <definedName name="Capital_Integrity_Management">#REF!</definedName>
    <definedName name="Diff_Natural_Gas">#REF!</definedName>
    <definedName name="Diff_NGL">#REF!</definedName>
    <definedName name="Diff_Oil">#REF!</definedName>
    <definedName name="Diff_SCO">#REF!</definedName>
    <definedName name="Expenses_Exploration_Expense">#REF!</definedName>
    <definedName name="Expenses_Fixed_Opex">#REF!</definedName>
    <definedName name="Expenses_GA">#REF!</definedName>
    <definedName name="Expenses_Variable_Unit_Opex">#REF!</definedName>
    <definedName name="Fin_BS_Start_PPE">#REF!</definedName>
    <definedName name="Inflation_Capital_Factor">#REF!</definedName>
    <definedName name="Inflation_Expense_Factor">#REF!</definedName>
    <definedName name="Pal_Workbook_GUID" hidden="1">"NCBSKNXFVDQQJA6NKTU6CRHQ"</definedName>
    <definedName name="PIIDataCompRange1" localSheetId="0">#REF!</definedName>
    <definedName name="PIIDataCompRange1">#REF!</definedName>
    <definedName name="PIIDataCompRange10" localSheetId="0">#REF!</definedName>
    <definedName name="PIIDataCompRange10">#REF!</definedName>
    <definedName name="PIIDataCompRange11" localSheetId="0">#REF!</definedName>
    <definedName name="PIIDataCompRange11">#REF!</definedName>
    <definedName name="PIIDataCompRange12" localSheetId="0">#REF!</definedName>
    <definedName name="PIIDataCompRange12">#REF!</definedName>
    <definedName name="PIIDataCompRange13" localSheetId="0">#REF!</definedName>
    <definedName name="PIIDataCompRange13">#REF!</definedName>
    <definedName name="PIIDataCompRange14" localSheetId="0">#REF!</definedName>
    <definedName name="PIIDataCompRange14">#REF!</definedName>
    <definedName name="PIIDataCompRange15" localSheetId="0">#REF!</definedName>
    <definedName name="PIIDataCompRange15">#REF!</definedName>
    <definedName name="PIIDataCompRange16" localSheetId="0">#REF!</definedName>
    <definedName name="PIIDataCompRange16">#REF!</definedName>
    <definedName name="PIIDataCompRange17" localSheetId="0">#REF!</definedName>
    <definedName name="PIIDataCompRange17">#REF!</definedName>
    <definedName name="PIIDataCompRange18" localSheetId="0">#REF!</definedName>
    <definedName name="PIIDataCompRange18">#REF!</definedName>
    <definedName name="PIIDataCompRange19" localSheetId="0">#REF!</definedName>
    <definedName name="PIIDataCompRange19">#REF!</definedName>
    <definedName name="PIIDataCompRange2" localSheetId="0">#REF!</definedName>
    <definedName name="PIIDataCompRange2">#REF!</definedName>
    <definedName name="PIIDataCompRange20" localSheetId="0">#REF!</definedName>
    <definedName name="PIIDataCompRange20">#REF!</definedName>
    <definedName name="PIIDataCompRange21" localSheetId="0">#REF!</definedName>
    <definedName name="PIIDataCompRange21">#REF!</definedName>
    <definedName name="PIIDataCompRange22" localSheetId="0">#REF!</definedName>
    <definedName name="PIIDataCompRange22">#REF!</definedName>
    <definedName name="PIIDataCompRange23" localSheetId="0">#REF!</definedName>
    <definedName name="PIIDataCompRange23">#REF!</definedName>
    <definedName name="PIIDataCompRange3" localSheetId="0">#REF!</definedName>
    <definedName name="PIIDataCompRange3">#REF!</definedName>
    <definedName name="PIIDataCompRange4" localSheetId="0">#REF!</definedName>
    <definedName name="PIIDataCompRange4">#REF!</definedName>
    <definedName name="PIIDataCompRange5" localSheetId="0">#REF!</definedName>
    <definedName name="PIIDataCompRange5">#REF!</definedName>
    <definedName name="PIIDataCompRange6" localSheetId="0">#REF!</definedName>
    <definedName name="PIIDataCompRange6">#REF!</definedName>
    <definedName name="PIIDataCompRange7" localSheetId="0">#REF!</definedName>
    <definedName name="PIIDataCompRange7">#REF!</definedName>
    <definedName name="PIIDataCompRange8" localSheetId="0">#REF!</definedName>
    <definedName name="PIIDataCompRange8">#REF!</definedName>
    <definedName name="PIIDataCompRange9" localSheetId="0">#REF!</definedName>
    <definedName name="PIIDataCompRange9">#REF!</definedName>
    <definedName name="PIIDataCompRangeMetric" localSheetId="0">#REF!</definedName>
    <definedName name="PIIDataCompRangeMetric">#REF!</definedName>
    <definedName name="PIIDataSumRangeNPV" localSheetId="0">#REF!</definedName>
    <definedName name="PIIDataSumRangeNPV">#REF!</definedName>
    <definedName name="PIIDataSumRangeTime1" localSheetId="0">#REF!</definedName>
    <definedName name="PIIDataSumRangeTime1">#REF!</definedName>
    <definedName name="PIIDataSumRangeTime10" localSheetId="0">#REF!</definedName>
    <definedName name="PIIDataSumRangeTime10">#REF!</definedName>
    <definedName name="PIIDataSumRangeTime11" localSheetId="0">#REF!</definedName>
    <definedName name="PIIDataSumRangeTime11">#REF!</definedName>
    <definedName name="PIIDataSumRangeTime12" localSheetId="0">#REF!</definedName>
    <definedName name="PIIDataSumRangeTime12">#REF!</definedName>
    <definedName name="PIIDataSumRangeTime13" localSheetId="0">#REF!</definedName>
    <definedName name="PIIDataSumRangeTime13">#REF!</definedName>
    <definedName name="PIIDataSumRangeTime14" localSheetId="0">#REF!</definedName>
    <definedName name="PIIDataSumRangeTime14">#REF!</definedName>
    <definedName name="PIIDataSumRangeTime15" localSheetId="0">#REF!</definedName>
    <definedName name="PIIDataSumRangeTime15">#REF!</definedName>
    <definedName name="PIIDataSumRangeTime16" localSheetId="0">#REF!</definedName>
    <definedName name="PIIDataSumRangeTime16">#REF!</definedName>
    <definedName name="PIIDataSumRangeTime17" localSheetId="0">#REF!</definedName>
    <definedName name="PIIDataSumRangeTime17">#REF!</definedName>
    <definedName name="PIIDataSumRangeTime18" localSheetId="0">#REF!</definedName>
    <definedName name="PIIDataSumRangeTime18">#REF!</definedName>
    <definedName name="PIIDataSumRangeTime19" localSheetId="0">#REF!</definedName>
    <definedName name="PIIDataSumRangeTime19">#REF!</definedName>
    <definedName name="PIIDataSumRangeTime2" localSheetId="0">#REF!</definedName>
    <definedName name="PIIDataSumRangeTime2">#REF!</definedName>
    <definedName name="PIIDataSumRangeTime20" localSheetId="0">#REF!</definedName>
    <definedName name="PIIDataSumRangeTime20">#REF!</definedName>
    <definedName name="PIIDataSumRangeTime21" localSheetId="0">#REF!</definedName>
    <definedName name="PIIDataSumRangeTime21">#REF!</definedName>
    <definedName name="PIIDataSumRangeTime22" localSheetId="0">#REF!</definedName>
    <definedName name="PIIDataSumRangeTime22">#REF!</definedName>
    <definedName name="PIIDataSumRangeTime23" localSheetId="0">#REF!</definedName>
    <definedName name="PIIDataSumRangeTime23">#REF!</definedName>
    <definedName name="PIIDataSumRangeTime24" localSheetId="0">#REF!</definedName>
    <definedName name="PIIDataSumRangeTime24">#REF!</definedName>
    <definedName name="PIIDataSumRangeTime25" localSheetId="0">#REF!</definedName>
    <definedName name="PIIDataSumRangeTime25">#REF!</definedName>
    <definedName name="PIIDataSumRangeTime26" localSheetId="0">#REF!</definedName>
    <definedName name="PIIDataSumRangeTime26">#REF!</definedName>
    <definedName name="PIIDataSumRangeTime27" localSheetId="0">#REF!</definedName>
    <definedName name="PIIDataSumRangeTime27">#REF!</definedName>
    <definedName name="PIIDataSumRangeTime28" localSheetId="0">#REF!</definedName>
    <definedName name="PIIDataSumRangeTime28">#REF!</definedName>
    <definedName name="PIIDataSumRangeTime29" localSheetId="0">#REF!</definedName>
    <definedName name="PIIDataSumRangeTime29">#REF!</definedName>
    <definedName name="PIIDataSumRangeTime3" localSheetId="0">#REF!</definedName>
    <definedName name="PIIDataSumRangeTime3">#REF!</definedName>
    <definedName name="PIIDataSumRangeTime30" localSheetId="0">#REF!</definedName>
    <definedName name="PIIDataSumRangeTime30">#REF!</definedName>
    <definedName name="PIIDataSumRangeTime31" localSheetId="0">#REF!</definedName>
    <definedName name="PIIDataSumRangeTime31">#REF!</definedName>
    <definedName name="PIIDataSumRangeTime32" localSheetId="0">#REF!</definedName>
    <definedName name="PIIDataSumRangeTime32">#REF!</definedName>
    <definedName name="PIIDataSumRangeTime33" localSheetId="0">#REF!</definedName>
    <definedName name="PIIDataSumRangeTime33">#REF!</definedName>
    <definedName name="PIIDataSumRangeTime34" localSheetId="0">#REF!</definedName>
    <definedName name="PIIDataSumRangeTime34">#REF!</definedName>
    <definedName name="PIIDataSumRangeTime35" localSheetId="0">#REF!</definedName>
    <definedName name="PIIDataSumRangeTime35">#REF!</definedName>
    <definedName name="PIIDataSumRangeTime36" localSheetId="0">#REF!</definedName>
    <definedName name="PIIDataSumRangeTime36">#REF!</definedName>
    <definedName name="PIIDataSumRangeTime37" localSheetId="0">#REF!</definedName>
    <definedName name="PIIDataSumRangeTime37">#REF!</definedName>
    <definedName name="PIIDataSumRangeTime38" localSheetId="0">#REF!</definedName>
    <definedName name="PIIDataSumRangeTime38">#REF!</definedName>
    <definedName name="PIIDataSumRangeTime39" localSheetId="0">#REF!</definedName>
    <definedName name="PIIDataSumRangeTime39">#REF!</definedName>
    <definedName name="PIIDataSumRangeTime4" localSheetId="0">#REF!</definedName>
    <definedName name="PIIDataSumRangeTime4">#REF!</definedName>
    <definedName name="PIIDataSumRangeTime40" localSheetId="0">#REF!</definedName>
    <definedName name="PIIDataSumRangeTime40">#REF!</definedName>
    <definedName name="PIIDataSumRangeTime41" localSheetId="0">#REF!</definedName>
    <definedName name="PIIDataSumRangeTime41">#REF!</definedName>
    <definedName name="PIIDataSumRangeTime42" localSheetId="0">#REF!</definedName>
    <definedName name="PIIDataSumRangeTime42">#REF!</definedName>
    <definedName name="PIIDataSumRangeTime43" localSheetId="0">#REF!</definedName>
    <definedName name="PIIDataSumRangeTime43">#REF!</definedName>
    <definedName name="PIIDataSumRangeTime44" localSheetId="0">#REF!</definedName>
    <definedName name="PIIDataSumRangeTime44">#REF!</definedName>
    <definedName name="PIIDataSumRangeTime5" localSheetId="0">#REF!</definedName>
    <definedName name="PIIDataSumRangeTime5">#REF!</definedName>
    <definedName name="PIIDataSumRangeTime6" localSheetId="0">#REF!</definedName>
    <definedName name="PIIDataSumRangeTime6">#REF!</definedName>
    <definedName name="PIIDataSumRangeTime7" localSheetId="0">#REF!</definedName>
    <definedName name="PIIDataSumRangeTime7">#REF!</definedName>
    <definedName name="PIIDataSumRangeTime8" localSheetId="0">#REF!</definedName>
    <definedName name="PIIDataSumRangeTime8">#REF!</definedName>
    <definedName name="PIIDataSumRangeTime9" localSheetId="0">#REF!</definedName>
    <definedName name="PIIDataSumRangeTime9">#REF!</definedName>
    <definedName name="Price_Natural_Gas">#REF!</definedName>
    <definedName name="Price_NGL">#REF!</definedName>
    <definedName name="Price_Oil">#REF!</definedName>
    <definedName name="Price_SCO">#REF!</definedName>
    <definedName name="PROD_ROSTER">#REF!</definedName>
    <definedName name="Reserves_Start_P1">#REF!</definedName>
    <definedName name="Reserves_Start_P2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yalties_Natural_Gas">#REF!</definedName>
    <definedName name="Royalties_NGL">#REF!</definedName>
    <definedName name="Royalties_Oil">#REF!</definedName>
    <definedName name="Royalties_SCO">#REF!</definedName>
    <definedName name="Severance_Natural_Gas">#REF!</definedName>
    <definedName name="Severance_NGL">#REF!</definedName>
    <definedName name="Severance_Oil">#REF!</definedName>
    <definedName name="Severance_SCO">#REF!</definedName>
    <definedName name="Taxation_Income_Tax">#REF!</definedName>
    <definedName name="WBABSINT">0.00001</definedName>
    <definedName name="WBBINIf_Logic1439">#REF!</definedName>
    <definedName name="WBBINIf_Logic2" localSheetId="0">#REF!</definedName>
    <definedName name="WBBINIf_Logic2">#REF!</definedName>
    <definedName name="WBBINIf_Logic3494" localSheetId="0">#REF!</definedName>
    <definedName name="WBBINIf_Logic3494">#REF!</definedName>
    <definedName name="WBBINIf_Logic6798" localSheetId="0">#REF!</definedName>
    <definedName name="WBBINIf_Logic6798">#REF!</definedName>
    <definedName name="WBBINIf_Logic6837" localSheetId="0">#REF!</definedName>
    <definedName name="WBBINIf_Logic6837">#REF!</definedName>
    <definedName name="WBBINIf_Logic6893" localSheetId="0">#REF!</definedName>
    <definedName name="WBBINIf_Logic6893">#REF!</definedName>
    <definedName name="WBBINIf_Logic6933" localSheetId="0">#REF!</definedName>
    <definedName name="WBBINIf_Logic6933">#REF!</definedName>
    <definedName name="WBBINIf_Logic6954" localSheetId="0">#REF!</definedName>
    <definedName name="WBBINIf_Logic6954">#REF!</definedName>
    <definedName name="WBBINIf_Logic6991" localSheetId="0">#REF!</definedName>
    <definedName name="WBBINIf_Logic6991">#REF!</definedName>
    <definedName name="WBBINIf_Logic7060" localSheetId="0">#REF!</definedName>
    <definedName name="WBBINIf_Logic7060">#REF!</definedName>
    <definedName name="WBBINIf_Logic7155" localSheetId="0">#REF!</definedName>
    <definedName name="WBBINIf_Logic7155">#REF!</definedName>
    <definedName name="WBBINIf_Logic7205" localSheetId="0">#REF!</definedName>
    <definedName name="WBBINIf_Logic7205">#REF!</definedName>
    <definedName name="WBGOFEATOL">0.00001</definedName>
    <definedName name="WBGOLINDEG">3</definedName>
    <definedName name="WBITOL">0.001</definedName>
    <definedName name="WBLSOLVER">1</definedName>
    <definedName name="WBMAX">#REF!</definedName>
    <definedName name="WBNLCRASH">1</definedName>
    <definedName name="WBNOPTTOL">0.07</definedName>
    <definedName name="WBRIT">0.008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5" l="1"/>
  <c r="E41" i="5"/>
  <c r="E43" i="5" l="1"/>
  <c r="E46" i="5" s="1"/>
  <c r="E37" i="5"/>
  <c r="E47" i="5" l="1"/>
  <c r="E42" i="5"/>
  <c r="E45" i="5" s="1"/>
  <c r="E44" i="5" l="1"/>
  <c r="E34" i="5" l="1"/>
  <c r="E36" i="5"/>
  <c r="E33" i="5"/>
  <c r="E35" i="5"/>
  <c r="E38" i="5"/>
  <c r="E39" i="5" s="1"/>
  <c r="E26" i="5" l="1"/>
  <c r="E20" i="5"/>
  <c r="E23" i="5" s="1"/>
  <c r="E25" i="5" l="1"/>
  <c r="E24" i="5"/>
  <c r="E32" i="5" s="1"/>
  <c r="E22" i="5"/>
  <c r="E21" i="5"/>
  <c r="E29" i="5" l="1"/>
  <c r="E30" i="5" s="1"/>
  <c r="E27" i="5"/>
  <c r="E3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Diaz-Goano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Carolina Diaz-Goano:</t>
        </r>
        <r>
          <rPr>
            <sz val="9"/>
            <color indexed="81"/>
            <rFont val="Tahoma"/>
            <family val="2"/>
          </rPr>
          <t xml:space="preserve">
The </t>
        </r>
        <r>
          <rPr>
            <b/>
            <sz val="9"/>
            <color indexed="81"/>
            <rFont val="Tahoma"/>
            <family val="2"/>
          </rPr>
          <t>FYF</t>
        </r>
        <r>
          <rPr>
            <sz val="9"/>
            <color indexed="81"/>
            <rFont val="Tahoma"/>
            <family val="2"/>
          </rPr>
          <t xml:space="preserve"> can contain an expression but it cannot be referenced by other formulae</t>
        </r>
      </text>
    </comment>
    <comment ref="E3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Carolina Diaz-Goano:</t>
        </r>
        <r>
          <rPr>
            <sz val="9"/>
            <color indexed="81"/>
            <rFont val="Tahoma"/>
            <family val="2"/>
          </rPr>
          <t xml:space="preserve">
Sample build of expression: CumDisc at different interest rate
Use function: 
=GetCumulativeDiscounted(Optional_Discount_Rate, Metric_Identifier, Optional_First_Time_Period_Index, Optional_Last_Time_Period_Index)
Sample:
=GetCumulativeDiscounted(0.11,L25, 0,-1)
Cell shows as #NAME? in Excel but imports correctly into the application.</t>
        </r>
      </text>
    </comment>
  </commentList>
</comments>
</file>

<file path=xl/sharedStrings.xml><?xml version="1.0" encoding="utf-8"?>
<sst xmlns="http://schemas.openxmlformats.org/spreadsheetml/2006/main" count="221" uniqueCount="134">
  <si>
    <t>Metric Name</t>
  </si>
  <si>
    <t>N</t>
  </si>
  <si>
    <t>Y</t>
  </si>
  <si>
    <t>Opportunity</t>
  </si>
  <si>
    <t>O</t>
  </si>
  <si>
    <t>Metric
 Type</t>
  </si>
  <si>
    <t>Indicator?</t>
  </si>
  <si>
    <t>Attribute</t>
  </si>
  <si>
    <t>Characteristic</t>
  </si>
  <si>
    <t>FYF</t>
  </si>
  <si>
    <t>CT</t>
  </si>
  <si>
    <r>
      <rPr>
        <i/>
        <sz val="8"/>
        <color theme="1"/>
        <rFont val="Calibri"/>
        <family val="2"/>
        <scheme val="minor"/>
      </rPr>
      <t>Aux</t>
    </r>
    <r>
      <rPr>
        <b/>
        <sz val="11"/>
        <color theme="1"/>
        <rFont val="Calibri"/>
        <family val="2"/>
        <scheme val="minor"/>
      </rPr>
      <t xml:space="preserve">
Constant 
Name</t>
    </r>
  </si>
  <si>
    <r>
      <rPr>
        <i/>
        <sz val="8"/>
        <color theme="1"/>
        <rFont val="Calibri"/>
        <family val="2"/>
        <scheme val="minor"/>
      </rPr>
      <t>Aux</t>
    </r>
    <r>
      <rPr>
        <b/>
        <sz val="11"/>
        <color theme="1"/>
        <rFont val="Calibri"/>
        <family val="2"/>
        <scheme val="minor"/>
      </rPr>
      <t xml:space="preserve">
Constant 
Value 1</t>
    </r>
  </si>
  <si>
    <r>
      <rPr>
        <i/>
        <sz val="8"/>
        <color theme="1"/>
        <rFont val="Calibri"/>
        <family val="2"/>
        <scheme val="minor"/>
      </rPr>
      <t>Aux</t>
    </r>
    <r>
      <rPr>
        <b/>
        <sz val="11"/>
        <color theme="1"/>
        <rFont val="Calibri"/>
        <family val="2"/>
        <scheme val="minor"/>
      </rPr>
      <t xml:space="preserve">
Constant 
Value 2</t>
    </r>
  </si>
  <si>
    <t>PT</t>
  </si>
  <si>
    <t>Functionality</t>
  </si>
  <si>
    <t>Metric Type</t>
  </si>
  <si>
    <t>Descriptors</t>
  </si>
  <si>
    <t>Name of a given metric</t>
  </si>
  <si>
    <t>Country</t>
  </si>
  <si>
    <t>USA</t>
  </si>
  <si>
    <t>Downtime USA</t>
  </si>
  <si>
    <t>Downtime Canada</t>
  </si>
  <si>
    <t>Rig count</t>
  </si>
  <si>
    <t xml:space="preserve">Country </t>
  </si>
  <si>
    <t>Tag</t>
  </si>
  <si>
    <t>Outcome</t>
  </si>
  <si>
    <t>Hide?</t>
  </si>
  <si>
    <t>Disc</t>
  </si>
  <si>
    <t>Inf</t>
  </si>
  <si>
    <t>Expressions</t>
  </si>
  <si>
    <t>Metric type</t>
  </si>
  <si>
    <t>Expression/reference for current time period</t>
  </si>
  <si>
    <t>Accelerated</t>
  </si>
  <si>
    <t>Opex Adj 1</t>
  </si>
  <si>
    <t>Opex Adj 2</t>
  </si>
  <si>
    <t>Count Canada</t>
  </si>
  <si>
    <t>N/R scaled by optimization weighting result. Default = "R"</t>
  </si>
  <si>
    <t>Scale by</t>
  </si>
  <si>
    <t>Time</t>
  </si>
  <si>
    <t>Time period for which the formula is applicable</t>
  </si>
  <si>
    <t>Fixture?</t>
  </si>
  <si>
    <r>
      <t xml:space="preserve">Expression for first time period. The </t>
    </r>
    <r>
      <rPr>
        <b/>
        <sz val="11"/>
        <color theme="1"/>
        <rFont val="Calibri"/>
        <family val="2"/>
        <scheme val="minor"/>
      </rPr>
      <t>FYF</t>
    </r>
    <r>
      <rPr>
        <sz val="11"/>
        <color theme="1"/>
        <rFont val="Calibri"/>
        <family val="2"/>
        <scheme val="minor"/>
      </rPr>
      <t xml:space="preserve"> can contain an expression but it cannot be referenced by other formulae</t>
    </r>
  </si>
  <si>
    <t>/Country</t>
  </si>
  <si>
    <t>/Field</t>
  </si>
  <si>
    <t>Region</t>
  </si>
  <si>
    <t>Field</t>
  </si>
  <si>
    <t xml:space="preserve"> /Country/Region/Region-Detail</t>
  </si>
  <si>
    <t>CANADA</t>
  </si>
  <si>
    <t>ARGENTINA</t>
  </si>
  <si>
    <t>LATIN AMERICA</t>
  </si>
  <si>
    <t>CHRISTINA LAKE</t>
  </si>
  <si>
    <t>OPPORTUNITY 1</t>
  </si>
  <si>
    <t>OPPORTUNITY 7</t>
  </si>
  <si>
    <t>Sample_Ratio_GBy_Country</t>
  </si>
  <si>
    <t>Sample_Ratio_GBy_Field</t>
  </si>
  <si>
    <t>Report_GBy_FieldIs CHRISTINA LAKE</t>
  </si>
  <si>
    <t>Report_GBy_CountryIs CANADA</t>
  </si>
  <si>
    <t>Report_GrBy_CRC_CountryIs ARGENTINA</t>
  </si>
  <si>
    <t>Report_GBy_CRRD_RegionIs LATIN AMERICA</t>
  </si>
  <si>
    <t>MD_Discounting</t>
  </si>
  <si>
    <t>MD_FX</t>
  </si>
  <si>
    <t>MD_PRICE</t>
  </si>
  <si>
    <t>Unit</t>
  </si>
  <si>
    <t>MMBOE</t>
  </si>
  <si>
    <t>USD/boe</t>
  </si>
  <si>
    <t>Oil production before royalties</t>
  </si>
  <si>
    <t>Gas production before royalties</t>
  </si>
  <si>
    <t>Oil revenue</t>
  </si>
  <si>
    <t>Gas revenue</t>
  </si>
  <si>
    <t>Opex</t>
  </si>
  <si>
    <t>Capex-Facilities</t>
  </si>
  <si>
    <t>Capex-Drilling</t>
  </si>
  <si>
    <t>Income tax</t>
  </si>
  <si>
    <t>Operating cash flow</t>
  </si>
  <si>
    <t>Net cash flow</t>
  </si>
  <si>
    <t>Oil reserves adds</t>
  </si>
  <si>
    <t>Gas reserves adds</t>
  </si>
  <si>
    <t>Level</t>
  </si>
  <si>
    <t>Total</t>
  </si>
  <si>
    <t>TotalDisc</t>
  </si>
  <si>
    <t>TotalInf</t>
  </si>
  <si>
    <t>CumSum</t>
  </si>
  <si>
    <t>CumSumDisc</t>
  </si>
  <si>
    <t>CumSumInf</t>
  </si>
  <si>
    <t>Y1</t>
  </si>
  <si>
    <t>Y2</t>
  </si>
  <si>
    <t>MMBOE/d</t>
  </si>
  <si>
    <t>$MM</t>
  </si>
  <si>
    <t>%</t>
  </si>
  <si>
    <t>Adj. Tot Production - Sample filtering by Attribute</t>
  </si>
  <si>
    <t>Revenue - Sample use of MD matching attribure</t>
  </si>
  <si>
    <t>Adjusted Opex - Sample filtering by opp and outcome</t>
  </si>
  <si>
    <t>Adjusted CF-Not Cdn</t>
  </si>
  <si>
    <t>Adjusted CF-Cdn</t>
  </si>
  <si>
    <t>Adjusted CF-Fx</t>
  </si>
  <si>
    <t>Adjusted Cash Flow - Sample without MD</t>
  </si>
  <si>
    <t>Adjusted Cash Flow - Sample with MD matching</t>
  </si>
  <si>
    <t>Adjusted Cash Flow-Disc</t>
  </si>
  <si>
    <t>Adjusted Cash Flow-Inf</t>
  </si>
  <si>
    <t>Discounted Cash Flow- With Sum</t>
  </si>
  <si>
    <t>Discounted Cash Flow- With CumDisc</t>
  </si>
  <si>
    <t>Discounted Cash Flow @13% - With Expression</t>
  </si>
  <si>
    <t>Reserves Closing Balance</t>
  </si>
  <si>
    <t>Reserves Growth</t>
  </si>
  <si>
    <t>Unit Label</t>
  </si>
  <si>
    <t>Description</t>
  </si>
  <si>
    <t>Filters</t>
  </si>
  <si>
    <r>
      <t xml:space="preserve">Value of the attribute to filter by; use with </t>
    </r>
    <r>
      <rPr>
        <b/>
        <sz val="11"/>
        <color theme="1"/>
        <rFont val="Calibri"/>
        <family val="2"/>
        <scheme val="minor"/>
      </rPr>
      <t>Attribute</t>
    </r>
    <r>
      <rPr>
        <sz val="11"/>
        <color theme="1"/>
        <rFont val="Calibri"/>
        <family val="2"/>
        <scheme val="minor"/>
      </rPr>
      <t xml:space="preserve"> column</t>
    </r>
  </si>
  <si>
    <t>Indicates Master Data (does not time shift).</t>
  </si>
  <si>
    <t>(Y) Hides the metric from display in dashboards.</t>
  </si>
  <si>
    <t>Y = scalar / indicator (ie Total). Default (blank) = time series</t>
  </si>
  <si>
    <t>Input Metric or Computed Metric. **Must be the first column</t>
  </si>
  <si>
    <t>p4 Expressions
v4.0+</t>
  </si>
  <si>
    <t>New in v4.0. Reference to the inflated CumSum (uses Annual Inflation Rate defined in Details/Settings)</t>
  </si>
  <si>
    <t>Total Daily Production</t>
  </si>
  <si>
    <r>
      <t>Level of aggregation prior to calculation - Outcome (O), Opportunity (P), Scenario (S), or one or more group levels using /</t>
    </r>
    <r>
      <rPr>
        <i/>
        <sz val="11"/>
        <color theme="1"/>
        <rFont val="Calibri"/>
        <family val="2"/>
        <scheme val="minor"/>
      </rPr>
      <t xml:space="preserve">AttributeName </t>
    </r>
    <r>
      <rPr>
        <sz val="11"/>
        <color theme="1"/>
        <rFont val="Calibri"/>
        <family val="2"/>
        <scheme val="minor"/>
      </rPr>
      <t>syntax</t>
    </r>
    <r>
      <rPr>
        <i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Default is S.</t>
    </r>
  </si>
  <si>
    <t>This sheet is not read into Portfolio, however Expressions may reference values in these cells.Use this sheet for assumptions and conversions that you want to view and maintain.</t>
  </si>
  <si>
    <t>Sample_Ratio_GBy_Country_ReserveCat</t>
  </si>
  <si>
    <t xml:space="preserve"> /Country/Reserve Category</t>
  </si>
  <si>
    <t>Column Name</t>
  </si>
  <si>
    <t>Reference for prior time period</t>
  </si>
  <si>
    <r>
      <t xml:space="preserve">Attribute to be used as a filter; use together with </t>
    </r>
    <r>
      <rPr>
        <b/>
        <sz val="11"/>
        <color theme="1"/>
        <rFont val="Calibri"/>
        <family val="2"/>
        <scheme val="minor"/>
      </rPr>
      <t>Characteristic</t>
    </r>
    <r>
      <rPr>
        <sz val="11"/>
        <color theme="1"/>
        <rFont val="Calibri"/>
        <family val="2"/>
        <scheme val="minor"/>
      </rPr>
      <t xml:space="preserve"> and Level = O or P</t>
    </r>
  </si>
  <si>
    <t>Name of the opportunity to filter by; Level = O or P</t>
  </si>
  <si>
    <t>Name of the outcome to filter by; Level = O</t>
  </si>
  <si>
    <t>Renamed in v4.0. Reference to the total cumulative of all time periods. Typically an indicator.</t>
  </si>
  <si>
    <t>Built-in shortcuts for common special functions.</t>
  </si>
  <si>
    <t>Renamed in v4.0. Reference to the total cumulative discounted.  Typically an indicator.</t>
  </si>
  <si>
    <t>Renamed in v4.0. Reference to the total cumulative inflated. Typically an indicator.</t>
  </si>
  <si>
    <t>Reference to the Discounted metric in each time period.</t>
  </si>
  <si>
    <t>Reference to the inflated metric in each time period.</t>
  </si>
  <si>
    <t>New in v4.0. Reference to the running cumulative sum for each time period. Usually a time series.</t>
  </si>
  <si>
    <t>New in v4.0. Reference to the discounted CumSum (uses Annual Discount Rate defined in Details/Settings). Usually a time series.</t>
  </si>
  <si>
    <t>https://documentation.aucerna.app/portfolio/Topics/ExpressionsandDataCreation/Writing%20Expressions/Special%20Functions.htm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</si>
</sst>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22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8" tint="-0.249977111117893"/>
      <name val="Calibri"/>
      <family val="2"/>
      <scheme val="minor"/>
    </font>
    <font>
      <b/>
      <sz val="11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8963C"/>
        <bgColor indexed="64"/>
      </patternFill>
    </fill>
    <fill>
      <patternFill patternType="solid">
        <fgColor rgb="FFE6DCF0"/>
        <bgColor indexed="64"/>
      </patternFill>
    </fill>
    <fill>
      <patternFill patternType="solid">
        <fgColor rgb="FFFABE8C"/>
        <bgColor indexed="64"/>
      </patternFill>
    </fill>
    <fill>
      <patternFill patternType="solid">
        <fgColor rgb="FFFAE6D7"/>
        <bgColor indexed="64"/>
      </patternFill>
    </fill>
    <fill>
      <patternFill patternType="solid">
        <fgColor rgb="FF91CDDC"/>
        <bgColor indexed="64"/>
      </patternFill>
    </fill>
    <fill>
      <patternFill patternType="solid">
        <fgColor rgb="FFD7F0F0"/>
        <bgColor indexed="64"/>
      </patternFill>
    </fill>
    <fill>
      <patternFill patternType="solid">
        <fgColor rgb="FFDCF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2" borderId="0" applyNumberFormat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30">
    <xf numFmtId="0" fontId="0" fillId="0" borderId="0" xfId="0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164" fontId="0" fillId="4" borderId="2" xfId="1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4" borderId="4" xfId="10" applyFont="1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1" xfId="10" quotePrefix="1" applyNumberFormat="1" applyFont="1" applyFill="1" applyBorder="1" applyAlignment="1">
      <alignment horizontal="right" vertical="top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4" borderId="4" xfId="0" applyFill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39" fontId="0" fillId="0" borderId="1" xfId="0" applyNumberFormat="1" applyBorder="1"/>
    <xf numFmtId="0" fontId="0" fillId="0" borderId="1" xfId="0" applyBorder="1"/>
    <xf numFmtId="2" fontId="0" fillId="4" borderId="1" xfId="10" applyNumberFormat="1" applyFont="1" applyFill="1" applyBorder="1" applyAlignment="1">
      <alignment horizontal="center"/>
    </xf>
    <xf numFmtId="2" fontId="0" fillId="4" borderId="4" xfId="10" applyNumberFormat="1" applyFont="1" applyFill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2" fontId="9" fillId="4" borderId="1" xfId="1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2" fontId="9" fillId="0" borderId="1" xfId="1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7" borderId="1" xfId="0" applyFill="1" applyBorder="1" applyAlignment="1">
      <alignment horizontal="center"/>
    </xf>
    <xf numFmtId="0" fontId="9" fillId="17" borderId="1" xfId="0" applyFont="1" applyFill="1" applyBorder="1" applyAlignment="1">
      <alignment horizontal="center"/>
    </xf>
    <xf numFmtId="2" fontId="0" fillId="17" borderId="1" xfId="10" applyNumberFormat="1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2" fontId="0" fillId="15" borderId="4" xfId="10" applyNumberFormat="1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2" fontId="0" fillId="14" borderId="1" xfId="10" applyNumberFormat="1" applyFont="1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2" fontId="0" fillId="14" borderId="4" xfId="1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4" fontId="0" fillId="4" borderId="1" xfId="1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17" borderId="1" xfId="0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  <xf numFmtId="0" fontId="17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1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49" fontId="8" fillId="0" borderId="7" xfId="0" applyNumberFormat="1" applyFont="1" applyBorder="1" applyAlignment="1">
      <alignment horizontal="left" vertical="center"/>
    </xf>
    <xf numFmtId="0" fontId="9" fillId="14" borderId="4" xfId="0" applyFont="1" applyFill="1" applyBorder="1" applyAlignment="1">
      <alignment horizontal="center"/>
    </xf>
    <xf numFmtId="0" fontId="9" fillId="15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4" borderId="2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17" borderId="1" xfId="0" applyFill="1" applyBorder="1" applyAlignment="1">
      <alignment wrapText="1"/>
    </xf>
    <xf numFmtId="0" fontId="0" fillId="16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13" fillId="7" borderId="8" xfId="0" applyFont="1" applyFill="1" applyBorder="1" applyAlignment="1">
      <alignment horizontal="left" wrapText="1"/>
    </xf>
    <xf numFmtId="0" fontId="13" fillId="7" borderId="8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left" wrapText="1"/>
    </xf>
    <xf numFmtId="0" fontId="0" fillId="10" borderId="8" xfId="0" applyFill="1" applyBorder="1" applyAlignment="1">
      <alignment horizontal="left" wrapText="1"/>
    </xf>
    <xf numFmtId="0" fontId="0" fillId="9" borderId="8" xfId="0" applyFill="1" applyBorder="1" applyAlignment="1">
      <alignment horizontal="left" wrapText="1"/>
    </xf>
    <xf numFmtId="0" fontId="0" fillId="13" borderId="8" xfId="0" applyFill="1" applyBorder="1" applyAlignment="1">
      <alignment horizontal="left" wrapText="1"/>
    </xf>
    <xf numFmtId="0" fontId="12" fillId="7" borderId="8" xfId="0" applyFont="1" applyFill="1" applyBorder="1" applyAlignment="1">
      <alignment horizontal="center" wrapText="1"/>
    </xf>
    <xf numFmtId="0" fontId="4" fillId="11" borderId="8" xfId="0" applyFont="1" applyFill="1" applyBorder="1" applyAlignment="1">
      <alignment horizontal="center" wrapText="1"/>
    </xf>
    <xf numFmtId="0" fontId="4" fillId="10" borderId="8" xfId="0" applyFont="1" applyFill="1" applyBorder="1" applyAlignment="1">
      <alignment horizontal="center" wrapText="1"/>
    </xf>
    <xf numFmtId="0" fontId="4" fillId="9" borderId="8" xfId="0" applyFont="1" applyFill="1" applyBorder="1" applyAlignment="1">
      <alignment horizontal="center" wrapText="1"/>
    </xf>
    <xf numFmtId="0" fontId="4" fillId="13" borderId="8" xfId="0" applyFont="1" applyFill="1" applyBorder="1" applyAlignment="1">
      <alignment horizontal="center" wrapText="1"/>
    </xf>
    <xf numFmtId="0" fontId="4" fillId="13" borderId="8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18" borderId="9" xfId="0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49" fontId="16" fillId="7" borderId="10" xfId="0" applyNumberFormat="1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0" fillId="0" borderId="15" xfId="0" applyBorder="1"/>
    <xf numFmtId="49" fontId="16" fillId="7" borderId="14" xfId="0" applyNumberFormat="1" applyFont="1" applyFill="1" applyBorder="1" applyAlignment="1">
      <alignment horizontal="center" vertical="center"/>
    </xf>
    <xf numFmtId="0" fontId="14" fillId="8" borderId="12" xfId="10" applyNumberFormat="1" applyFont="1" applyFill="1" applyBorder="1" applyAlignment="1">
      <alignment horizontal="center" vertical="center"/>
    </xf>
    <xf numFmtId="0" fontId="14" fillId="8" borderId="13" xfId="10" applyNumberFormat="1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9" fillId="0" borderId="0" xfId="11" applyAlignment="1">
      <alignment horizontal="left"/>
    </xf>
    <xf numFmtId="0" fontId="4" fillId="19" borderId="18" xfId="0" applyFont="1" applyFill="1" applyBorder="1" applyAlignment="1">
      <alignment horizontal="center"/>
    </xf>
    <xf numFmtId="0" fontId="20" fillId="19" borderId="16" xfId="11" applyFont="1" applyFill="1" applyBorder="1" applyAlignment="1">
      <alignment horizontal="left" wrapText="1"/>
    </xf>
    <xf numFmtId="0" fontId="20" fillId="19" borderId="18" xfId="11" applyFont="1" applyFill="1" applyBorder="1" applyAlignment="1">
      <alignment horizontal="left" wrapText="1"/>
    </xf>
  </cellXfs>
  <cellStyles count="12">
    <cellStyle name="Adjustable" xfId="2" xr:uid="{00000000-0005-0000-0000-000000000000}"/>
    <cellStyle name="Best" xfId="1" xr:uid="{00000000-0005-0000-0000-000001000000}"/>
    <cellStyle name="Comma" xfId="10" builtinId="3"/>
    <cellStyle name="Comma 2" xfId="6" xr:uid="{00000000-0005-0000-0000-000003000000}"/>
    <cellStyle name="Comma 3" xfId="7" xr:uid="{00000000-0005-0000-0000-000004000000}"/>
    <cellStyle name="Hyperlink" xfId="11" builtinId="8"/>
    <cellStyle name="Normal" xfId="0" builtinId="0"/>
    <cellStyle name="Normal 2" xfId="3" xr:uid="{00000000-0005-0000-0000-000006000000}"/>
    <cellStyle name="Percent 2" xfId="4" xr:uid="{00000000-0005-0000-0000-000007000000}"/>
    <cellStyle name="Percent 3" xfId="8" xr:uid="{00000000-0005-0000-0000-000008000000}"/>
    <cellStyle name="Percent 3 2" xfId="9" xr:uid="{00000000-0005-0000-0000-000009000000}"/>
    <cellStyle name="Percent 3 2 2" xfId="5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CCFF"/>
      <rgbColor rgb="00CCCCFF"/>
      <rgbColor rgb="00FF0000"/>
      <rgbColor rgb="00FF8080"/>
      <rgbColor rgb="00FF8000"/>
      <rgbColor rgb="00FFC080"/>
      <rgbColor rgb="000000FF"/>
      <rgbColor rgb="008080FF"/>
      <rgbColor rgb="0000C000"/>
      <rgbColor rgb="00008000"/>
      <rgbColor rgb="00DFFFDF"/>
      <rgbColor rgb="00CCCCCC"/>
      <rgbColor rgb="00FAFAD7"/>
      <rgbColor rgb="00C0C0C0"/>
      <rgbColor rgb="00000000"/>
      <rgbColor rgb="00000000"/>
      <rgbColor rgb="00FF0000"/>
      <rgbColor rgb="00FFFFFF"/>
      <rgbColor rgb="00000000"/>
      <rgbColor rgb="00808080"/>
      <rgbColor rgb="00FF0000"/>
      <rgbColor rgb="00008040"/>
      <rgbColor rgb="00000000"/>
      <rgbColor rgb="00FF0000"/>
      <rgbColor rgb="0000FF00"/>
      <rgbColor rgb="000000FF"/>
      <rgbColor rgb="00FFFF00"/>
      <rgbColor rgb="0000FFFF"/>
      <rgbColor rgb="00800080"/>
      <rgbColor rgb="00800000"/>
      <rgbColor rgb="00008080"/>
      <rgbColor rgb="000000FF"/>
      <rgbColor rgb="00FF0000"/>
      <rgbColor rgb="0000CD00"/>
      <rgbColor rgb="00FF9E00"/>
      <rgbColor rgb="000000FF"/>
      <rgbColor rgb="00FFFF00"/>
      <rgbColor rgb="00B47D4D"/>
      <rgbColor rgb="009400D3"/>
      <rgbColor rgb="00282828"/>
      <rgbColor rgb="008B0000"/>
      <rgbColor rgb="00004000"/>
      <rgbColor rgb="00FF4500"/>
      <rgbColor rgb="0000008B"/>
      <rgbColor rgb="00E5D800"/>
      <rgbColor rgb="00431C00"/>
      <rgbColor rgb="00640064"/>
      <rgbColor rgb="00000000"/>
      <rgbColor rgb="00FF6070"/>
      <rgbColor rgb="0090E690"/>
      <rgbColor rgb="00FFDAB9"/>
      <rgbColor rgb="00ADD8E6"/>
      <rgbColor rgb="00FFFF95"/>
      <rgbColor rgb="00DEB887"/>
      <rgbColor rgb="00DDA0DD"/>
      <rgbColor rgb="008C8C8C"/>
    </indexedColors>
    <mruColors>
      <color rgb="FFD7F0F0"/>
      <color rgb="FFFABE8C"/>
      <color rgb="FFDCF0F0"/>
      <color rgb="FF78963C"/>
      <color rgb="FFB4A0C8"/>
      <color rgb="FFE6DCF0"/>
      <color rgb="FF91CDDC"/>
      <color rgb="FFFAE6D7"/>
      <color rgb="FF558C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bsolcan-my.sharepoint.com/personal/ramona_hill_quorumsoftware_com/Documents/My%20Work/Various%20Input%20Files/v4.0%20Template%20Files/Quick%20Start%20Portfolio%20Example/Quickstart%20Simple%20Portfolio%20Input%20Template%20p4.xlsx" TargetMode="External"/><Relationship Id="rId1" Type="http://schemas.openxmlformats.org/officeDocument/2006/relationships/externalLinkPath" Target="/personal/ramona_hill_quorumsoftware_com/Documents/My%20Work/Various%20Input%20Files/v4.0%20Template%20Files/Quick%20Start%20Portfolio%20Example/Quickstart%20Simple%20Portfolio%20Input%20Template%20p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bsolcan-my.sharepoint.com/personal/ramona_hill_quorumsoftware_com/Documents/My%20Work/Various%20Input%20Files/v4.0%20Template%20Files/Advanced%20Example/Portfolio%20Advanced%20Expressions%20Example%20p4.xlsx" TargetMode="External"/><Relationship Id="rId1" Type="http://schemas.openxmlformats.org/officeDocument/2006/relationships/externalLinkPath" Target="/personal/ramona_hill_quorumsoftware_com/Documents/My%20Work/Various%20Input%20Files/v4.0%20Template%20Files/Advanced%20Example/Portfolio%20Advanced%20Expressions%20Example%20p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p4 input data"/>
      <sheetName val="p4 attributes"/>
      <sheetName val="p4 master data"/>
      <sheetName val="p4 selection constraints"/>
      <sheetName val="p4 expressions"/>
      <sheetName val="Expressions Guide"/>
      <sheetName val="p4 selection dependencies"/>
      <sheetName val="p4 selection groups"/>
      <sheetName val="p4 selection group constraints"/>
      <sheetName val="p4 outcome dependenc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ressions Guide"/>
      <sheetName val="p4 expressions"/>
      <sheetName val="ep parameters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umentation.aucerna.app/portfolio/Topics/ExpressionsandDataCreation/Writing%20Expressions/Special%20Functions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85E3-16E4-4327-B215-E6208BE45714}">
  <sheetPr>
    <pageSetUpPr fitToPage="1"/>
  </sheetPr>
  <dimension ref="A1:Y27"/>
  <sheetViews>
    <sheetView tabSelected="1" zoomScaleNormal="100" workbookViewId="0">
      <pane ySplit="2" topLeftCell="A3" activePane="bottomLeft" state="frozen"/>
      <selection pane="bottomLeft" activeCell="F5" sqref="F5"/>
    </sheetView>
  </sheetViews>
  <sheetFormatPr defaultRowHeight="14.4" x14ac:dyDescent="0.3"/>
  <cols>
    <col min="1" max="1" width="24.6640625" customWidth="1"/>
    <col min="2" max="2" width="54.88671875" style="69" customWidth="1"/>
    <col min="3" max="3" width="23.109375" customWidth="1"/>
  </cols>
  <sheetData>
    <row r="1" spans="1:25" ht="29.4" customHeight="1" x14ac:dyDescent="0.3">
      <c r="A1" s="123" t="s">
        <v>113</v>
      </c>
      <c r="B1" s="124"/>
      <c r="C1" s="125"/>
      <c r="D1" s="6"/>
      <c r="E1" s="126"/>
      <c r="F1" s="78"/>
      <c r="G1" s="79"/>
      <c r="H1" s="78"/>
      <c r="I1" s="7"/>
      <c r="J1" s="7"/>
      <c r="K1" s="7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4" customHeight="1" x14ac:dyDescent="0.3">
      <c r="A2" s="108" t="s">
        <v>120</v>
      </c>
      <c r="B2" s="107" t="s">
        <v>106</v>
      </c>
      <c r="C2" s="108" t="s">
        <v>15</v>
      </c>
      <c r="D2" s="6"/>
      <c r="E2" s="6"/>
      <c r="F2" s="78"/>
      <c r="G2" s="79"/>
      <c r="H2" s="78"/>
      <c r="I2" s="7"/>
      <c r="J2" s="7"/>
      <c r="K2" s="7"/>
      <c r="L2" s="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30" customHeight="1" x14ac:dyDescent="0.3">
      <c r="A3" s="97" t="s">
        <v>16</v>
      </c>
      <c r="B3" s="91" t="s">
        <v>112</v>
      </c>
      <c r="C3" s="92" t="s">
        <v>31</v>
      </c>
      <c r="D3" s="27"/>
      <c r="E3" s="27"/>
      <c r="F3" s="27"/>
      <c r="G3" s="2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5" ht="30" customHeight="1" x14ac:dyDescent="0.3">
      <c r="A4" s="97" t="s">
        <v>0</v>
      </c>
      <c r="B4" s="91" t="s">
        <v>18</v>
      </c>
      <c r="C4" s="92" t="s">
        <v>25</v>
      </c>
      <c r="D4" s="27"/>
      <c r="E4" s="27"/>
      <c r="F4" s="27"/>
      <c r="G4" s="2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5" ht="30" customHeight="1" x14ac:dyDescent="0.3">
      <c r="A5" s="97" t="s">
        <v>63</v>
      </c>
      <c r="B5" s="91" t="s">
        <v>105</v>
      </c>
      <c r="C5" s="92" t="s">
        <v>25</v>
      </c>
      <c r="D5" s="27"/>
      <c r="E5" s="27"/>
      <c r="F5" s="27"/>
      <c r="G5" s="2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5" ht="30" customHeight="1" x14ac:dyDescent="0.3">
      <c r="A6" s="98" t="s">
        <v>9</v>
      </c>
      <c r="B6" s="93" t="s">
        <v>42</v>
      </c>
      <c r="C6" s="119" t="s">
        <v>30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5" ht="30" customHeight="1" x14ac:dyDescent="0.3">
      <c r="A7" s="98" t="s">
        <v>14</v>
      </c>
      <c r="B7" s="93" t="s">
        <v>121</v>
      </c>
      <c r="C7" s="11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5" ht="30" customHeight="1" x14ac:dyDescent="0.3">
      <c r="A8" s="98" t="s">
        <v>10</v>
      </c>
      <c r="B8" s="93" t="s">
        <v>32</v>
      </c>
      <c r="C8" s="119"/>
      <c r="D8" s="6"/>
      <c r="E8" s="6"/>
      <c r="F8" s="2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5" ht="30" customHeight="1" x14ac:dyDescent="0.3">
      <c r="A9" s="99" t="s">
        <v>7</v>
      </c>
      <c r="B9" s="94" t="s">
        <v>122</v>
      </c>
      <c r="C9" s="120" t="s">
        <v>107</v>
      </c>
      <c r="D9" s="27"/>
      <c r="E9" s="27"/>
      <c r="F9" s="27"/>
      <c r="G9" s="2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5" ht="30" customHeight="1" x14ac:dyDescent="0.3">
      <c r="A10" s="99" t="s">
        <v>8</v>
      </c>
      <c r="B10" s="94" t="s">
        <v>108</v>
      </c>
      <c r="C10" s="120"/>
      <c r="D10" s="27"/>
      <c r="E10" s="27"/>
      <c r="F10" s="27"/>
      <c r="G10" s="2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5" ht="30" customHeight="1" x14ac:dyDescent="0.3">
      <c r="A11" s="99" t="s">
        <v>3</v>
      </c>
      <c r="B11" s="94" t="s">
        <v>123</v>
      </c>
      <c r="C11" s="120"/>
      <c r="D11" s="27"/>
      <c r="E11" s="27"/>
      <c r="F11" s="27"/>
      <c r="G11" s="27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5" ht="30" customHeight="1" x14ac:dyDescent="0.3">
      <c r="A12" s="99" t="s">
        <v>26</v>
      </c>
      <c r="B12" s="94" t="s">
        <v>124</v>
      </c>
      <c r="C12" s="120"/>
      <c r="D12" s="27"/>
      <c r="E12" s="27"/>
      <c r="F12" s="27"/>
      <c r="G12" s="2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5" ht="30" customHeight="1" x14ac:dyDescent="0.3">
      <c r="A13" s="99" t="s">
        <v>39</v>
      </c>
      <c r="B13" s="94" t="s">
        <v>40</v>
      </c>
      <c r="C13" s="120"/>
      <c r="D13" s="27"/>
      <c r="E13" s="27"/>
      <c r="F13" s="27"/>
      <c r="G13" s="2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5" ht="47.4" customHeight="1" x14ac:dyDescent="0.3">
      <c r="A14" s="100" t="s">
        <v>78</v>
      </c>
      <c r="B14" s="95" t="s">
        <v>116</v>
      </c>
      <c r="C14" s="121" t="s">
        <v>17</v>
      </c>
      <c r="D14" s="25"/>
      <c r="E14" s="25"/>
      <c r="F14" s="25"/>
      <c r="G14" s="2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5" ht="30" customHeight="1" x14ac:dyDescent="0.3">
      <c r="A15" s="100" t="s">
        <v>41</v>
      </c>
      <c r="B15" s="95" t="s">
        <v>109</v>
      </c>
      <c r="C15" s="121"/>
      <c r="D15" s="25"/>
      <c r="E15" s="25"/>
      <c r="F15" s="25"/>
      <c r="G15" s="2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5" ht="30" customHeight="1" x14ac:dyDescent="0.3">
      <c r="A16" s="100" t="s">
        <v>6</v>
      </c>
      <c r="B16" s="95" t="s">
        <v>111</v>
      </c>
      <c r="C16" s="121"/>
      <c r="D16" s="25"/>
      <c r="E16" s="25"/>
      <c r="F16" s="25"/>
      <c r="G16" s="2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3" ht="30" customHeight="1" x14ac:dyDescent="0.3">
      <c r="A17" s="100" t="s">
        <v>27</v>
      </c>
      <c r="B17" s="95" t="s">
        <v>110</v>
      </c>
      <c r="C17" s="121"/>
      <c r="D17" s="25"/>
      <c r="E17" s="25"/>
      <c r="F17" s="25"/>
      <c r="G17" s="2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3" ht="30" customHeight="1" x14ac:dyDescent="0.3">
      <c r="A18" s="100" t="s">
        <v>38</v>
      </c>
      <c r="B18" s="95" t="s">
        <v>37</v>
      </c>
      <c r="C18" s="121"/>
      <c r="D18" s="25"/>
      <c r="E18" s="25"/>
      <c r="F18" s="25"/>
      <c r="G18" s="2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3" ht="30" customHeight="1" x14ac:dyDescent="0.3">
      <c r="A19" s="101" t="s">
        <v>79</v>
      </c>
      <c r="B19" s="96" t="s">
        <v>125</v>
      </c>
      <c r="C19" s="122" t="s">
        <v>126</v>
      </c>
      <c r="D19" s="25"/>
      <c r="E19" s="25"/>
      <c r="F19" s="25"/>
      <c r="G19" s="2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3" ht="30" customHeight="1" x14ac:dyDescent="0.3">
      <c r="A20" s="101" t="s">
        <v>80</v>
      </c>
      <c r="B20" s="96" t="s">
        <v>127</v>
      </c>
      <c r="C20" s="122"/>
      <c r="D20" s="25"/>
      <c r="E20" s="25"/>
      <c r="F20" s="25"/>
      <c r="G20" s="2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3" ht="30" customHeight="1" x14ac:dyDescent="0.3">
      <c r="A21" s="103" t="s">
        <v>81</v>
      </c>
      <c r="B21" s="96" t="s">
        <v>128</v>
      </c>
      <c r="C21" s="122"/>
      <c r="D21" s="25"/>
      <c r="E21" s="25"/>
      <c r="F21" s="25"/>
      <c r="G21" s="2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3" ht="30" customHeight="1" x14ac:dyDescent="0.3">
      <c r="A22" s="101" t="s">
        <v>28</v>
      </c>
      <c r="B22" s="96" t="s">
        <v>129</v>
      </c>
      <c r="C22" s="122"/>
      <c r="D22" s="28"/>
      <c r="E22" s="28"/>
      <c r="F22" s="28"/>
      <c r="G22" s="2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3" ht="30" customHeight="1" x14ac:dyDescent="0.3">
      <c r="A23" s="101" t="s">
        <v>29</v>
      </c>
      <c r="B23" s="96" t="s">
        <v>130</v>
      </c>
      <c r="C23" s="122"/>
      <c r="D23" s="28"/>
      <c r="E23" s="28"/>
      <c r="F23" s="28"/>
      <c r="G23" s="2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3" ht="30" customHeight="1" x14ac:dyDescent="0.3">
      <c r="A24" s="102" t="s">
        <v>82</v>
      </c>
      <c r="B24" s="96" t="s">
        <v>131</v>
      </c>
      <c r="C24" s="122"/>
      <c r="D24" s="6"/>
      <c r="E24" s="6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8.6" customHeight="1" x14ac:dyDescent="0.3">
      <c r="A25" s="102" t="s">
        <v>83</v>
      </c>
      <c r="B25" s="96" t="s">
        <v>132</v>
      </c>
      <c r="C25" s="122"/>
      <c r="D25" s="6"/>
      <c r="E25" s="6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5.6" customHeight="1" x14ac:dyDescent="0.3">
      <c r="A26" s="102" t="s">
        <v>84</v>
      </c>
      <c r="B26" s="96" t="s">
        <v>114</v>
      </c>
      <c r="C26" s="122"/>
      <c r="D26" s="6"/>
      <c r="E26" s="6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39.6" customHeight="1" x14ac:dyDescent="0.3">
      <c r="A27" s="127"/>
      <c r="B27" s="128" t="s">
        <v>133</v>
      </c>
      <c r="C27" s="129"/>
    </row>
  </sheetData>
  <mergeCells count="6">
    <mergeCell ref="A1:C1"/>
    <mergeCell ref="C6:C8"/>
    <mergeCell ref="C9:C13"/>
    <mergeCell ref="C14:C18"/>
    <mergeCell ref="C19:C26"/>
    <mergeCell ref="B27:C27"/>
  </mergeCells>
  <hyperlinks>
    <hyperlink ref="B27" r:id="rId1" xr:uid="{D03601D1-8DC3-4F10-B953-1D71294F27C0}"/>
  </hyperlinks>
  <pageMargins left="0.7" right="0.7" top="0.75" bottom="0.75" header="0.3" footer="0.3"/>
  <pageSetup scale="7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Y56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U7" sqref="U7"/>
    </sheetView>
  </sheetViews>
  <sheetFormatPr defaultColWidth="9.109375" defaultRowHeight="14.4" x14ac:dyDescent="0.3"/>
  <cols>
    <col min="1" max="1" width="25.33203125" style="104" customWidth="1"/>
    <col min="2" max="2" width="8.33203125" customWidth="1"/>
    <col min="3" max="3" width="4.77734375" style="6" customWidth="1"/>
    <col min="4" max="4" width="5.5546875" style="6" customWidth="1"/>
    <col min="5" max="5" width="17.109375" style="6" customWidth="1"/>
    <col min="6" max="6" width="5.77734375" style="6" customWidth="1"/>
    <col min="7" max="7" width="6.33203125" style="69" customWidth="1"/>
    <col min="8" max="8" width="7.88671875" style="6" customWidth="1"/>
    <col min="9" max="9" width="7.109375" style="6" customWidth="1"/>
    <col min="10" max="10" width="5.33203125" style="6" customWidth="1"/>
    <col min="11" max="11" width="6.44140625" style="6" customWidth="1"/>
    <col min="12" max="15" width="8.5546875" style="6" customWidth="1"/>
    <col min="16" max="16" width="6.5546875" style="6" customWidth="1"/>
    <col min="17" max="17" width="9.109375" style="6" customWidth="1"/>
    <col min="18" max="18" width="8.88671875" style="6" customWidth="1"/>
    <col min="19" max="20" width="6.5546875" style="6" customWidth="1"/>
    <col min="21" max="21" width="10.5546875" style="6" customWidth="1"/>
    <col min="22" max="22" width="13.21875" style="6" customWidth="1"/>
    <col min="23" max="23" width="10.5546875" style="6" customWidth="1"/>
    <col min="24" max="24" width="10" style="6" customWidth="1"/>
    <col min="25" max="25" width="7.5546875" style="6" customWidth="1"/>
  </cols>
  <sheetData>
    <row r="1" spans="1:25" s="5" customFormat="1" ht="51" customHeight="1" x14ac:dyDescent="0.3">
      <c r="A1" s="109" t="s">
        <v>5</v>
      </c>
      <c r="B1" s="116" t="s">
        <v>63</v>
      </c>
      <c r="C1" s="110" t="s">
        <v>9</v>
      </c>
      <c r="D1" s="110" t="s">
        <v>14</v>
      </c>
      <c r="E1" s="110" t="s">
        <v>10</v>
      </c>
      <c r="F1" s="111" t="s">
        <v>7</v>
      </c>
      <c r="G1" s="111" t="s">
        <v>8</v>
      </c>
      <c r="H1" s="111" t="s">
        <v>3</v>
      </c>
      <c r="I1" s="111" t="s">
        <v>26</v>
      </c>
      <c r="J1" s="111" t="s">
        <v>39</v>
      </c>
      <c r="K1" s="112" t="s">
        <v>78</v>
      </c>
      <c r="L1" s="112" t="s">
        <v>41</v>
      </c>
      <c r="M1" s="112" t="s">
        <v>6</v>
      </c>
      <c r="N1" s="112" t="s">
        <v>27</v>
      </c>
      <c r="O1" s="112" t="s">
        <v>38</v>
      </c>
      <c r="P1" s="113" t="s">
        <v>79</v>
      </c>
      <c r="Q1" s="113" t="s">
        <v>80</v>
      </c>
      <c r="R1" s="113" t="s">
        <v>81</v>
      </c>
      <c r="S1" s="113" t="s">
        <v>28</v>
      </c>
      <c r="T1" s="113" t="s">
        <v>29</v>
      </c>
      <c r="U1" s="114" t="s">
        <v>82</v>
      </c>
      <c r="V1" s="114" t="s">
        <v>83</v>
      </c>
      <c r="W1" s="114" t="s">
        <v>84</v>
      </c>
      <c r="X1" s="117" t="s">
        <v>85</v>
      </c>
      <c r="Y1" s="118" t="s">
        <v>86</v>
      </c>
    </row>
    <row r="2" spans="1:25" ht="28.8" x14ac:dyDescent="0.3">
      <c r="A2" s="80" t="s">
        <v>66</v>
      </c>
      <c r="B2" s="115" t="s">
        <v>64</v>
      </c>
      <c r="C2" s="18"/>
      <c r="D2" s="37"/>
      <c r="E2" s="37"/>
      <c r="F2" s="11"/>
      <c r="G2" s="61"/>
      <c r="H2" s="11"/>
      <c r="I2" s="11"/>
      <c r="J2" s="11"/>
      <c r="K2" s="11"/>
      <c r="L2" s="11"/>
      <c r="M2" s="11"/>
      <c r="N2" s="11"/>
      <c r="O2" s="11"/>
      <c r="P2" s="18"/>
      <c r="Q2" s="18"/>
      <c r="R2" s="18"/>
      <c r="S2" s="18"/>
      <c r="T2" s="18"/>
      <c r="U2" s="18"/>
      <c r="V2" s="18"/>
      <c r="W2" s="18"/>
      <c r="X2" s="37"/>
      <c r="Y2" s="37"/>
    </row>
    <row r="3" spans="1:25" ht="28.8" x14ac:dyDescent="0.3">
      <c r="A3" s="81" t="s">
        <v>67</v>
      </c>
      <c r="B3" s="70" t="s">
        <v>64</v>
      </c>
      <c r="C3" s="38"/>
      <c r="D3" s="38"/>
      <c r="E3" s="39"/>
      <c r="F3" s="2"/>
      <c r="G3" s="62"/>
      <c r="H3" s="2"/>
      <c r="I3" s="2"/>
      <c r="J3" s="2"/>
      <c r="K3" s="2"/>
      <c r="L3" s="2"/>
      <c r="M3" s="2"/>
      <c r="N3" s="2"/>
      <c r="O3" s="2"/>
      <c r="P3" s="17"/>
      <c r="Q3" s="17"/>
      <c r="R3" s="17"/>
      <c r="S3" s="17"/>
      <c r="T3" s="17"/>
      <c r="U3" s="17"/>
      <c r="V3" s="17"/>
      <c r="W3" s="17"/>
      <c r="X3" s="39"/>
      <c r="Y3" s="39"/>
    </row>
    <row r="4" spans="1:25" x14ac:dyDescent="0.3">
      <c r="A4" s="81" t="s">
        <v>68</v>
      </c>
      <c r="B4" s="70" t="s">
        <v>88</v>
      </c>
      <c r="C4" s="38"/>
      <c r="D4" s="38"/>
      <c r="E4" s="39"/>
      <c r="F4" s="2"/>
      <c r="G4" s="62"/>
      <c r="H4" s="2"/>
      <c r="I4" s="2"/>
      <c r="J4" s="2"/>
      <c r="K4" s="2"/>
      <c r="L4" s="2"/>
      <c r="M4" s="2"/>
      <c r="N4" s="2"/>
      <c r="O4" s="2"/>
      <c r="P4" s="17"/>
      <c r="Q4" s="17"/>
      <c r="R4" s="17"/>
      <c r="S4" s="17"/>
      <c r="T4" s="17"/>
      <c r="U4" s="17"/>
      <c r="V4" s="17"/>
      <c r="W4" s="17"/>
      <c r="X4" s="39"/>
      <c r="Y4" s="39"/>
    </row>
    <row r="5" spans="1:25" s="8" customFormat="1" x14ac:dyDescent="0.3">
      <c r="A5" s="81" t="s">
        <v>69</v>
      </c>
      <c r="B5" s="70" t="s">
        <v>88</v>
      </c>
      <c r="C5" s="38"/>
      <c r="D5" s="38"/>
      <c r="E5" s="39"/>
      <c r="F5" s="2"/>
      <c r="G5" s="62"/>
      <c r="H5" s="2"/>
      <c r="I5" s="2"/>
      <c r="J5" s="2"/>
      <c r="K5" s="2"/>
      <c r="L5" s="2"/>
      <c r="M5" s="2"/>
      <c r="N5" s="2"/>
      <c r="O5" s="2"/>
      <c r="P5" s="17"/>
      <c r="Q5" s="17"/>
      <c r="R5" s="17"/>
      <c r="S5" s="17"/>
      <c r="T5" s="17"/>
      <c r="U5" s="17"/>
      <c r="V5" s="17"/>
      <c r="W5" s="17"/>
      <c r="X5" s="39"/>
      <c r="Y5" s="39"/>
    </row>
    <row r="6" spans="1:25" x14ac:dyDescent="0.3">
      <c r="A6" s="81" t="s">
        <v>70</v>
      </c>
      <c r="B6" s="70" t="s">
        <v>88</v>
      </c>
      <c r="C6" s="38"/>
      <c r="D6" s="38"/>
      <c r="E6" s="39"/>
      <c r="F6" s="2"/>
      <c r="G6" s="63"/>
      <c r="H6" s="2"/>
      <c r="I6" s="2"/>
      <c r="J6" s="2"/>
      <c r="K6" s="2"/>
      <c r="L6" s="2"/>
      <c r="M6" s="2"/>
      <c r="N6" s="2"/>
      <c r="O6" s="2"/>
      <c r="P6" s="17"/>
      <c r="Q6" s="17"/>
      <c r="R6" s="17"/>
      <c r="S6" s="17"/>
      <c r="T6" s="17"/>
      <c r="U6" s="17"/>
      <c r="V6" s="17"/>
      <c r="W6" s="17"/>
      <c r="X6" s="39"/>
      <c r="Y6" s="39"/>
    </row>
    <row r="7" spans="1:25" x14ac:dyDescent="0.3">
      <c r="A7" s="81" t="s">
        <v>71</v>
      </c>
      <c r="B7" s="70" t="s">
        <v>88</v>
      </c>
      <c r="C7" s="38"/>
      <c r="D7" s="38"/>
      <c r="E7" s="39"/>
      <c r="F7" s="2"/>
      <c r="G7" s="63"/>
      <c r="H7" s="2"/>
      <c r="I7" s="2"/>
      <c r="J7" s="2"/>
      <c r="K7" s="2"/>
      <c r="L7" s="2"/>
      <c r="M7" s="2"/>
      <c r="N7" s="2"/>
      <c r="O7" s="2"/>
      <c r="P7" s="17"/>
      <c r="Q7" s="17"/>
      <c r="R7" s="17"/>
      <c r="S7" s="17"/>
      <c r="T7" s="17"/>
      <c r="U7" s="17"/>
      <c r="V7" s="17"/>
      <c r="W7" s="17"/>
      <c r="X7" s="39"/>
      <c r="Y7" s="39"/>
    </row>
    <row r="8" spans="1:25" x14ac:dyDescent="0.3">
      <c r="A8" s="81" t="s">
        <v>72</v>
      </c>
      <c r="B8" s="70" t="s">
        <v>88</v>
      </c>
      <c r="C8" s="38"/>
      <c r="D8" s="38"/>
      <c r="E8" s="39"/>
      <c r="F8" s="2"/>
      <c r="G8" s="63"/>
      <c r="H8" s="2"/>
      <c r="I8" s="2"/>
      <c r="J8" s="2"/>
      <c r="K8" s="2"/>
      <c r="L8" s="2"/>
      <c r="M8" s="2"/>
      <c r="N8" s="2"/>
      <c r="O8" s="2"/>
      <c r="P8" s="17"/>
      <c r="Q8" s="17"/>
      <c r="R8" s="17"/>
      <c r="S8" s="17"/>
      <c r="T8" s="17"/>
      <c r="U8" s="17"/>
      <c r="V8" s="17"/>
      <c r="W8" s="17"/>
      <c r="X8" s="39"/>
      <c r="Y8" s="39"/>
    </row>
    <row r="9" spans="1:25" x14ac:dyDescent="0.3">
      <c r="A9" s="81" t="s">
        <v>73</v>
      </c>
      <c r="B9" s="70" t="s">
        <v>88</v>
      </c>
      <c r="C9" s="38"/>
      <c r="D9" s="38"/>
      <c r="E9" s="39"/>
      <c r="F9" s="2"/>
      <c r="G9" s="63"/>
      <c r="H9" s="2"/>
      <c r="I9" s="2"/>
      <c r="J9" s="2"/>
      <c r="K9" s="2"/>
      <c r="L9" s="2"/>
      <c r="M9" s="2"/>
      <c r="N9" s="2"/>
      <c r="O9" s="2"/>
      <c r="P9" s="17"/>
      <c r="Q9" s="17"/>
      <c r="R9" s="17"/>
      <c r="S9" s="17"/>
      <c r="T9" s="17"/>
      <c r="U9" s="17"/>
      <c r="V9" s="17"/>
      <c r="W9" s="17"/>
      <c r="X9" s="39"/>
      <c r="Y9" s="39"/>
    </row>
    <row r="10" spans="1:25" x14ac:dyDescent="0.3">
      <c r="A10" s="81" t="s">
        <v>74</v>
      </c>
      <c r="B10" s="70" t="s">
        <v>88</v>
      </c>
      <c r="C10" s="38"/>
      <c r="D10" s="38"/>
      <c r="E10" s="39"/>
      <c r="F10" s="2"/>
      <c r="G10" s="63"/>
      <c r="H10" s="2"/>
      <c r="I10" s="2"/>
      <c r="J10" s="2"/>
      <c r="K10" s="2"/>
      <c r="L10" s="2"/>
      <c r="M10" s="2"/>
      <c r="N10" s="2"/>
      <c r="O10" s="2"/>
      <c r="P10" s="17"/>
      <c r="Q10" s="17"/>
      <c r="R10" s="17"/>
      <c r="S10" s="17"/>
      <c r="T10" s="17"/>
      <c r="U10" s="17"/>
      <c r="V10" s="17"/>
      <c r="W10" s="17"/>
      <c r="X10" s="39"/>
      <c r="Y10" s="39"/>
    </row>
    <row r="11" spans="1:25" x14ac:dyDescent="0.3">
      <c r="A11" s="81" t="s">
        <v>75</v>
      </c>
      <c r="B11" s="70" t="s">
        <v>88</v>
      </c>
      <c r="C11" s="38"/>
      <c r="D11" s="38"/>
      <c r="E11" s="39"/>
      <c r="F11" s="2"/>
      <c r="G11" s="63"/>
      <c r="H11" s="2"/>
      <c r="I11" s="2"/>
      <c r="J11" s="2"/>
      <c r="K11" s="2"/>
      <c r="L11" s="2"/>
      <c r="M11" s="2"/>
      <c r="N11" s="2"/>
      <c r="O11" s="2"/>
      <c r="P11" s="17"/>
      <c r="Q11" s="17"/>
      <c r="R11" s="17"/>
      <c r="S11" s="17"/>
      <c r="T11" s="17"/>
      <c r="U11" s="17"/>
      <c r="V11" s="17"/>
      <c r="W11" s="17"/>
      <c r="X11" s="39"/>
      <c r="Y11" s="39"/>
    </row>
    <row r="12" spans="1:25" x14ac:dyDescent="0.3">
      <c r="A12" s="81" t="s">
        <v>76</v>
      </c>
      <c r="B12" s="70" t="s">
        <v>64</v>
      </c>
      <c r="C12" s="38"/>
      <c r="D12" s="38"/>
      <c r="E12" s="39"/>
      <c r="F12" s="2"/>
      <c r="G12" s="63"/>
      <c r="H12" s="2"/>
      <c r="I12" s="2"/>
      <c r="J12" s="2"/>
      <c r="K12" s="2"/>
      <c r="L12" s="2"/>
      <c r="M12" s="2"/>
      <c r="N12" s="2"/>
      <c r="O12" s="2"/>
      <c r="P12" s="17"/>
      <c r="Q12" s="17"/>
      <c r="R12" s="17"/>
      <c r="S12" s="17"/>
      <c r="T12" s="17"/>
      <c r="U12" s="17"/>
      <c r="V12" s="17"/>
      <c r="W12" s="17"/>
      <c r="X12" s="39"/>
      <c r="Y12" s="39"/>
    </row>
    <row r="13" spans="1:25" x14ac:dyDescent="0.3">
      <c r="A13" s="81" t="s">
        <v>77</v>
      </c>
      <c r="B13" s="70" t="s">
        <v>64</v>
      </c>
      <c r="C13" s="38"/>
      <c r="D13" s="38"/>
      <c r="E13" s="39"/>
      <c r="F13" s="2"/>
      <c r="G13" s="63"/>
      <c r="H13" s="2"/>
      <c r="I13" s="2"/>
      <c r="J13" s="2"/>
      <c r="K13" s="2"/>
      <c r="L13" s="2"/>
      <c r="M13" s="2"/>
      <c r="N13" s="2"/>
      <c r="O13" s="2"/>
      <c r="P13" s="17"/>
      <c r="Q13" s="17"/>
      <c r="R13" s="17"/>
      <c r="S13" s="17"/>
      <c r="T13" s="17"/>
      <c r="U13" s="17"/>
      <c r="V13" s="17"/>
      <c r="W13" s="17"/>
      <c r="X13" s="39"/>
      <c r="Y13" s="39"/>
    </row>
    <row r="14" spans="1:25" x14ac:dyDescent="0.3">
      <c r="A14" s="81" t="s">
        <v>23</v>
      </c>
      <c r="B14" s="1"/>
      <c r="C14" s="40"/>
      <c r="D14" s="40"/>
      <c r="E14" s="41"/>
      <c r="F14" s="2"/>
      <c r="G14" s="63"/>
      <c r="H14" s="2"/>
      <c r="I14" s="2"/>
      <c r="J14" s="2"/>
      <c r="K14" s="2"/>
      <c r="L14" s="2"/>
      <c r="M14" s="2"/>
      <c r="N14" s="2"/>
      <c r="O14" s="2"/>
      <c r="P14" s="17"/>
      <c r="Q14" s="17"/>
      <c r="R14" s="17"/>
      <c r="S14" s="17"/>
      <c r="T14" s="17"/>
      <c r="U14" s="17"/>
      <c r="V14" s="17"/>
      <c r="W14" s="17"/>
      <c r="X14" s="41"/>
      <c r="Y14" s="41"/>
    </row>
    <row r="15" spans="1:25" x14ac:dyDescent="0.3">
      <c r="A15" s="82" t="s">
        <v>60</v>
      </c>
      <c r="B15" s="71"/>
      <c r="C15" s="40"/>
      <c r="D15" s="40"/>
      <c r="E15" s="41"/>
      <c r="F15" s="72"/>
      <c r="G15" s="73"/>
      <c r="H15" s="72"/>
      <c r="I15" s="72"/>
      <c r="J15" s="72"/>
      <c r="K15" s="72"/>
      <c r="L15" s="72" t="s">
        <v>2</v>
      </c>
      <c r="M15" s="72"/>
      <c r="N15" s="72"/>
      <c r="O15" s="72"/>
      <c r="P15" s="74"/>
      <c r="Q15" s="74"/>
      <c r="R15" s="74"/>
      <c r="S15" s="74"/>
      <c r="T15" s="72"/>
      <c r="U15" s="72"/>
      <c r="V15" s="72"/>
      <c r="W15" s="72"/>
      <c r="X15" s="41"/>
      <c r="Y15" s="41"/>
    </row>
    <row r="16" spans="1:25" x14ac:dyDescent="0.3">
      <c r="A16" s="82" t="s">
        <v>61</v>
      </c>
      <c r="B16" s="71"/>
      <c r="C16" s="41"/>
      <c r="D16" s="41"/>
      <c r="E16" s="41"/>
      <c r="F16" s="72"/>
      <c r="G16" s="73"/>
      <c r="H16" s="72"/>
      <c r="I16" s="72"/>
      <c r="J16" s="72"/>
      <c r="K16" s="72"/>
      <c r="L16" s="72" t="s">
        <v>2</v>
      </c>
      <c r="M16" s="72"/>
      <c r="N16" s="72"/>
      <c r="O16" s="72"/>
      <c r="P16" s="74"/>
      <c r="Q16" s="74"/>
      <c r="R16" s="74"/>
      <c r="S16" s="74"/>
      <c r="T16" s="72"/>
      <c r="U16" s="72"/>
      <c r="V16" s="72"/>
      <c r="W16" s="72"/>
      <c r="X16" s="41"/>
      <c r="Y16" s="41"/>
    </row>
    <row r="17" spans="1:25" x14ac:dyDescent="0.3">
      <c r="A17" s="82" t="s">
        <v>62</v>
      </c>
      <c r="B17" s="75" t="s">
        <v>65</v>
      </c>
      <c r="C17" s="41"/>
      <c r="D17" s="41"/>
      <c r="E17" s="41"/>
      <c r="F17" s="72"/>
      <c r="G17" s="73"/>
      <c r="H17" s="72"/>
      <c r="I17" s="72"/>
      <c r="J17" s="72"/>
      <c r="K17" s="72"/>
      <c r="L17" s="72" t="s">
        <v>2</v>
      </c>
      <c r="M17" s="72"/>
      <c r="N17" s="72"/>
      <c r="O17" s="72"/>
      <c r="P17" s="74"/>
      <c r="Q17" s="74"/>
      <c r="R17" s="74"/>
      <c r="S17" s="74"/>
      <c r="T17" s="72"/>
      <c r="U17" s="72"/>
      <c r="V17" s="72"/>
      <c r="W17" s="72"/>
      <c r="X17" s="41"/>
      <c r="Y17" s="41"/>
    </row>
    <row r="18" spans="1:25" x14ac:dyDescent="0.3">
      <c r="A18" s="83"/>
      <c r="B18" s="21"/>
      <c r="C18" s="22"/>
      <c r="D18" s="22"/>
      <c r="E18" s="23"/>
      <c r="F18" s="22"/>
      <c r="G18" s="64"/>
      <c r="H18" s="22"/>
      <c r="I18" s="22"/>
      <c r="J18" s="22"/>
      <c r="K18" s="22"/>
      <c r="L18" s="22"/>
      <c r="M18" s="22"/>
      <c r="N18" s="22"/>
      <c r="O18" s="22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5" customHeight="1" x14ac:dyDescent="0.3">
      <c r="A19" s="84" t="s">
        <v>115</v>
      </c>
      <c r="B19" s="44" t="s">
        <v>87</v>
      </c>
      <c r="C19" s="2"/>
      <c r="D19" s="2"/>
      <c r="E19" s="15">
        <f>(E2+E3)/365</f>
        <v>0</v>
      </c>
      <c r="F19" s="2"/>
      <c r="G19" s="62"/>
      <c r="H19" s="2"/>
      <c r="I19" s="2"/>
      <c r="J19" s="2"/>
      <c r="K19" s="2"/>
      <c r="L19" s="2"/>
      <c r="M19" s="2"/>
      <c r="N19" s="2"/>
      <c r="O19" s="2"/>
      <c r="P19" s="17"/>
      <c r="Q19" s="17"/>
      <c r="R19" s="17"/>
      <c r="S19" s="17"/>
      <c r="T19" s="17"/>
      <c r="U19" s="17"/>
      <c r="V19" s="17"/>
      <c r="W19" s="17"/>
      <c r="X19" s="15"/>
      <c r="Y19" s="15"/>
    </row>
    <row r="20" spans="1:25" ht="15" customHeight="1" x14ac:dyDescent="0.3">
      <c r="A20" s="85" t="s">
        <v>90</v>
      </c>
      <c r="B20" s="48" t="s">
        <v>64</v>
      </c>
      <c r="C20" s="49"/>
      <c r="D20" s="49"/>
      <c r="E20" s="51">
        <f>E2+E3</f>
        <v>0</v>
      </c>
      <c r="F20" s="49"/>
      <c r="G20" s="65"/>
      <c r="H20" s="49"/>
      <c r="I20" s="49"/>
      <c r="J20" s="49"/>
      <c r="K20" s="49" t="s">
        <v>4</v>
      </c>
      <c r="L20" s="49"/>
      <c r="M20" s="49"/>
      <c r="N20" s="49"/>
      <c r="O20" s="49"/>
      <c r="P20" s="50"/>
      <c r="Q20" s="50"/>
      <c r="R20" s="50"/>
      <c r="S20" s="50"/>
      <c r="T20" s="50"/>
      <c r="U20" s="50"/>
      <c r="V20" s="50"/>
      <c r="W20" s="50"/>
      <c r="X20" s="35"/>
      <c r="Y20" s="35"/>
    </row>
    <row r="21" spans="1:25" ht="15" customHeight="1" x14ac:dyDescent="0.3">
      <c r="A21" s="85" t="s">
        <v>90</v>
      </c>
      <c r="B21" s="48" t="s">
        <v>64</v>
      </c>
      <c r="C21" s="49"/>
      <c r="D21" s="49"/>
      <c r="E21" s="51">
        <f>(E2+E3)*(1-Assumptions!B2)</f>
        <v>0</v>
      </c>
      <c r="F21" s="49" t="s">
        <v>19</v>
      </c>
      <c r="G21" s="65" t="s">
        <v>20</v>
      </c>
      <c r="H21" s="49"/>
      <c r="I21" s="49"/>
      <c r="J21" s="49"/>
      <c r="K21" s="49" t="s">
        <v>4</v>
      </c>
      <c r="L21" s="49"/>
      <c r="M21" s="49"/>
      <c r="N21" s="49"/>
      <c r="O21" s="49"/>
      <c r="P21" s="50"/>
      <c r="Q21" s="50"/>
      <c r="R21" s="50"/>
      <c r="S21" s="50"/>
      <c r="T21" s="50"/>
      <c r="U21" s="50"/>
      <c r="V21" s="50"/>
      <c r="W21" s="50"/>
      <c r="X21" s="35"/>
      <c r="Y21" s="35"/>
    </row>
    <row r="22" spans="1:25" ht="15" customHeight="1" x14ac:dyDescent="0.3">
      <c r="A22" s="85" t="s">
        <v>90</v>
      </c>
      <c r="B22" s="48" t="s">
        <v>64</v>
      </c>
      <c r="C22" s="49"/>
      <c r="D22" s="49"/>
      <c r="E22" s="51">
        <f>(E2+E3)*(1-Assumptions!B3)</f>
        <v>0</v>
      </c>
      <c r="F22" s="49" t="s">
        <v>19</v>
      </c>
      <c r="G22" s="65" t="s">
        <v>48</v>
      </c>
      <c r="H22" s="49"/>
      <c r="I22" s="49"/>
      <c r="J22" s="49"/>
      <c r="K22" s="49" t="s">
        <v>4</v>
      </c>
      <c r="L22" s="49"/>
      <c r="M22" s="49"/>
      <c r="N22" s="49"/>
      <c r="O22" s="49"/>
      <c r="P22" s="50"/>
      <c r="Q22" s="50"/>
      <c r="R22" s="50"/>
      <c r="S22" s="50"/>
      <c r="T22" s="50"/>
      <c r="U22" s="50"/>
      <c r="V22" s="50"/>
      <c r="W22" s="50"/>
      <c r="X22" s="35"/>
      <c r="Y22" s="35"/>
    </row>
    <row r="23" spans="1:25" ht="15" customHeight="1" x14ac:dyDescent="0.3">
      <c r="A23" s="81" t="s">
        <v>91</v>
      </c>
      <c r="B23" s="1" t="s">
        <v>88</v>
      </c>
      <c r="C23" s="2"/>
      <c r="D23" s="2"/>
      <c r="E23" s="35">
        <f>E20*E17</f>
        <v>0</v>
      </c>
      <c r="F23" s="2"/>
      <c r="G23" s="62"/>
      <c r="H23" s="2"/>
      <c r="I23" s="2"/>
      <c r="J23" s="2"/>
      <c r="K23" s="2" t="s">
        <v>4</v>
      </c>
      <c r="L23" s="2"/>
      <c r="M23" s="2"/>
      <c r="N23" s="2"/>
      <c r="O23" s="2"/>
      <c r="P23" s="17"/>
      <c r="Q23" s="17"/>
      <c r="R23" s="17"/>
      <c r="S23" s="17"/>
      <c r="T23" s="17"/>
      <c r="U23" s="17"/>
      <c r="V23" s="17"/>
      <c r="W23" s="17"/>
      <c r="X23" s="35"/>
      <c r="Y23" s="35"/>
    </row>
    <row r="24" spans="1:25" ht="15" customHeight="1" x14ac:dyDescent="0.3">
      <c r="A24" s="86" t="s">
        <v>92</v>
      </c>
      <c r="B24" s="47" t="s">
        <v>88</v>
      </c>
      <c r="C24" s="2"/>
      <c r="D24" s="2"/>
      <c r="E24" s="35">
        <f>E6</f>
        <v>0</v>
      </c>
      <c r="F24" s="2"/>
      <c r="G24" s="62"/>
      <c r="H24" s="2"/>
      <c r="I24" s="2"/>
      <c r="J24" s="2"/>
      <c r="K24" s="2" t="s">
        <v>4</v>
      </c>
      <c r="L24" s="2"/>
      <c r="M24" s="2"/>
      <c r="N24" s="2"/>
      <c r="O24" s="2"/>
      <c r="P24" s="17"/>
      <c r="Q24" s="17"/>
      <c r="R24" s="17"/>
      <c r="S24" s="17"/>
      <c r="T24" s="17"/>
      <c r="U24" s="17"/>
      <c r="V24" s="17"/>
      <c r="W24" s="17"/>
      <c r="X24" s="35"/>
      <c r="Y24" s="35"/>
    </row>
    <row r="25" spans="1:25" ht="15" customHeight="1" x14ac:dyDescent="0.3">
      <c r="A25" s="86" t="s">
        <v>92</v>
      </c>
      <c r="B25" s="47" t="s">
        <v>88</v>
      </c>
      <c r="C25" s="2"/>
      <c r="D25" s="2"/>
      <c r="E25" s="35">
        <f>E6*Assumptions!B4</f>
        <v>0</v>
      </c>
      <c r="F25" s="2"/>
      <c r="G25" s="62"/>
      <c r="H25" s="2" t="s">
        <v>53</v>
      </c>
      <c r="I25" s="13"/>
      <c r="J25" s="13"/>
      <c r="K25" s="2" t="s">
        <v>4</v>
      </c>
      <c r="L25" s="2"/>
      <c r="M25" s="2"/>
      <c r="N25" s="2"/>
      <c r="O25" s="2"/>
      <c r="P25" s="17"/>
      <c r="Q25" s="17"/>
      <c r="R25" s="17"/>
      <c r="S25" s="17"/>
      <c r="T25" s="17"/>
      <c r="U25" s="17"/>
      <c r="V25" s="17"/>
      <c r="W25" s="17"/>
      <c r="X25" s="35"/>
      <c r="Y25" s="35"/>
    </row>
    <row r="26" spans="1:25" ht="15" customHeight="1" x14ac:dyDescent="0.3">
      <c r="A26" s="86" t="s">
        <v>92</v>
      </c>
      <c r="B26" s="47" t="s">
        <v>88</v>
      </c>
      <c r="C26" s="2"/>
      <c r="D26" s="2"/>
      <c r="E26" s="35">
        <f>E6*Assumptions!B5</f>
        <v>0</v>
      </c>
      <c r="F26" s="2"/>
      <c r="G26" s="62"/>
      <c r="H26" s="2" t="s">
        <v>52</v>
      </c>
      <c r="I26" s="13" t="s">
        <v>33</v>
      </c>
      <c r="J26" s="13"/>
      <c r="K26" s="2" t="s">
        <v>4</v>
      </c>
      <c r="L26" s="2"/>
      <c r="M26" s="2"/>
      <c r="N26" s="2"/>
      <c r="O26" s="2"/>
      <c r="P26" s="17"/>
      <c r="Q26" s="17"/>
      <c r="R26" s="17"/>
      <c r="S26" s="17"/>
      <c r="T26" s="17"/>
      <c r="U26" s="17"/>
      <c r="V26" s="17"/>
      <c r="W26" s="17"/>
      <c r="X26" s="35"/>
      <c r="Y26" s="35"/>
    </row>
    <row r="27" spans="1:25" ht="15" customHeight="1" x14ac:dyDescent="0.3">
      <c r="A27" s="87" t="s">
        <v>93</v>
      </c>
      <c r="B27" s="45" t="s">
        <v>88</v>
      </c>
      <c r="C27" s="56"/>
      <c r="D27" s="56"/>
      <c r="E27" s="58">
        <f>E4+E5-E24-E7-E8-E9</f>
        <v>0</v>
      </c>
      <c r="F27" s="56"/>
      <c r="G27" s="66"/>
      <c r="H27" s="56"/>
      <c r="I27" s="56"/>
      <c r="J27" s="56"/>
      <c r="K27" s="56" t="s">
        <v>4</v>
      </c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35"/>
      <c r="Y27" s="35"/>
    </row>
    <row r="28" spans="1:25" ht="15" customHeight="1" x14ac:dyDescent="0.3">
      <c r="A28" s="87" t="s">
        <v>93</v>
      </c>
      <c r="B28" s="45" t="s">
        <v>88</v>
      </c>
      <c r="C28" s="56"/>
      <c r="D28" s="56"/>
      <c r="E28" s="58">
        <v>0</v>
      </c>
      <c r="F28" s="56" t="s">
        <v>24</v>
      </c>
      <c r="G28" s="66" t="s">
        <v>48</v>
      </c>
      <c r="H28" s="56"/>
      <c r="I28" s="56"/>
      <c r="J28" s="56"/>
      <c r="K28" s="56" t="s">
        <v>4</v>
      </c>
      <c r="L28" s="56"/>
      <c r="M28" s="56"/>
      <c r="N28" s="56"/>
      <c r="O28" s="56"/>
      <c r="P28" s="57"/>
      <c r="Q28" s="57"/>
      <c r="R28" s="57"/>
      <c r="S28" s="57"/>
      <c r="T28" s="57"/>
      <c r="U28" s="57"/>
      <c r="V28" s="57"/>
      <c r="W28" s="57"/>
      <c r="X28" s="35"/>
      <c r="Y28" s="35"/>
    </row>
    <row r="29" spans="1:25" ht="15" customHeight="1" x14ac:dyDescent="0.3">
      <c r="A29" s="87" t="s">
        <v>94</v>
      </c>
      <c r="B29" s="45" t="s">
        <v>88</v>
      </c>
      <c r="C29" s="56"/>
      <c r="D29" s="59"/>
      <c r="E29" s="60">
        <f>E4+E5-E24-E7-E8-E9</f>
        <v>0</v>
      </c>
      <c r="F29" s="56" t="s">
        <v>24</v>
      </c>
      <c r="G29" s="66" t="s">
        <v>48</v>
      </c>
      <c r="H29" s="56"/>
      <c r="I29" s="56"/>
      <c r="J29" s="56"/>
      <c r="K29" s="56" t="s">
        <v>4</v>
      </c>
      <c r="L29" s="56"/>
      <c r="M29" s="56"/>
      <c r="N29" s="56"/>
      <c r="O29" s="56"/>
      <c r="P29" s="57"/>
      <c r="Q29" s="57"/>
      <c r="R29" s="57"/>
      <c r="S29" s="57"/>
      <c r="T29" s="57"/>
      <c r="U29" s="76"/>
      <c r="V29" s="76"/>
      <c r="W29" s="76"/>
      <c r="X29" s="36"/>
      <c r="Y29" s="36"/>
    </row>
    <row r="30" spans="1:25" ht="15" customHeight="1" x14ac:dyDescent="0.3">
      <c r="A30" s="87" t="s">
        <v>95</v>
      </c>
      <c r="B30" s="45" t="s">
        <v>88</v>
      </c>
      <c r="C30" s="56"/>
      <c r="D30" s="59"/>
      <c r="E30" s="60">
        <f>E29*E16</f>
        <v>0</v>
      </c>
      <c r="F30" s="56"/>
      <c r="G30" s="66"/>
      <c r="H30" s="56"/>
      <c r="I30" s="56"/>
      <c r="J30" s="56"/>
      <c r="K30" s="56"/>
      <c r="L30" s="56"/>
      <c r="M30" s="56"/>
      <c r="N30" s="56"/>
      <c r="O30" s="56"/>
      <c r="P30" s="57"/>
      <c r="Q30" s="57"/>
      <c r="R30" s="57"/>
      <c r="S30" s="57"/>
      <c r="T30" s="57"/>
      <c r="U30" s="76"/>
      <c r="V30" s="76"/>
      <c r="W30" s="76"/>
      <c r="X30" s="36"/>
      <c r="Y30" s="36"/>
    </row>
    <row r="31" spans="1:25" ht="15" customHeight="1" x14ac:dyDescent="0.3">
      <c r="A31" s="87" t="s">
        <v>96</v>
      </c>
      <c r="B31" s="45" t="s">
        <v>88</v>
      </c>
      <c r="C31" s="56"/>
      <c r="D31" s="59"/>
      <c r="E31" s="60">
        <f>E27+E30</f>
        <v>0</v>
      </c>
      <c r="F31" s="56"/>
      <c r="G31" s="66"/>
      <c r="H31" s="56"/>
      <c r="I31" s="56"/>
      <c r="J31" s="56"/>
      <c r="K31" s="56"/>
      <c r="L31" s="56"/>
      <c r="M31" s="56"/>
      <c r="N31" s="56"/>
      <c r="O31" s="56"/>
      <c r="P31" s="57"/>
      <c r="Q31" s="57"/>
      <c r="R31" s="57"/>
      <c r="S31" s="57"/>
      <c r="T31" s="57"/>
      <c r="U31" s="76"/>
      <c r="V31" s="76"/>
      <c r="W31" s="76"/>
      <c r="X31" s="36"/>
      <c r="Y31" s="36"/>
    </row>
    <row r="32" spans="1:25" ht="15" customHeight="1" x14ac:dyDescent="0.3">
      <c r="A32" s="88" t="s">
        <v>97</v>
      </c>
      <c r="B32" s="46" t="s">
        <v>88</v>
      </c>
      <c r="C32" s="52"/>
      <c r="D32" s="54"/>
      <c r="E32" s="55">
        <f>(E4+E5-E24-E7-E8-E9)*E16</f>
        <v>0</v>
      </c>
      <c r="F32" s="52"/>
      <c r="G32" s="67"/>
      <c r="H32" s="52"/>
      <c r="I32" s="52"/>
      <c r="J32" s="52"/>
      <c r="K32" s="52" t="s">
        <v>4</v>
      </c>
      <c r="L32" s="52"/>
      <c r="M32" s="52"/>
      <c r="N32" s="52"/>
      <c r="O32" s="52"/>
      <c r="P32" s="53"/>
      <c r="Q32" s="53"/>
      <c r="R32" s="53"/>
      <c r="S32" s="53"/>
      <c r="T32" s="53"/>
      <c r="U32" s="77"/>
      <c r="V32" s="77"/>
      <c r="W32" s="77"/>
      <c r="X32" s="36"/>
      <c r="Y32" s="36"/>
    </row>
    <row r="33" spans="1:25" ht="15" customHeight="1" x14ac:dyDescent="0.3">
      <c r="A33" s="81" t="s">
        <v>98</v>
      </c>
      <c r="B33" s="1" t="s">
        <v>88</v>
      </c>
      <c r="C33" s="2"/>
      <c r="D33" s="29"/>
      <c r="E33" s="20">
        <f>S31</f>
        <v>0</v>
      </c>
      <c r="F33" s="2"/>
      <c r="G33" s="62"/>
      <c r="H33" s="2"/>
      <c r="I33" s="2"/>
      <c r="J33" s="2"/>
      <c r="K33" s="2"/>
      <c r="L33" s="2"/>
      <c r="M33" s="2"/>
      <c r="N33" s="2"/>
      <c r="O33" s="2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5" customHeight="1" x14ac:dyDescent="0.3">
      <c r="A34" s="81" t="s">
        <v>99</v>
      </c>
      <c r="B34" s="1" t="s">
        <v>88</v>
      </c>
      <c r="C34" s="2"/>
      <c r="D34" s="29"/>
      <c r="E34" s="20">
        <f>T31</f>
        <v>0</v>
      </c>
      <c r="F34" s="2"/>
      <c r="G34" s="62"/>
      <c r="H34" s="2"/>
      <c r="I34" s="2"/>
      <c r="J34" s="2"/>
      <c r="K34" s="2"/>
      <c r="L34" s="2"/>
      <c r="M34" s="2"/>
      <c r="N34" s="2"/>
      <c r="O34" s="2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15" customHeight="1" x14ac:dyDescent="0.3">
      <c r="A35" s="81" t="s">
        <v>100</v>
      </c>
      <c r="B35" s="1" t="s">
        <v>88</v>
      </c>
      <c r="C35" s="2"/>
      <c r="D35" s="29"/>
      <c r="E35" s="20">
        <f>P33</f>
        <v>0</v>
      </c>
      <c r="F35" s="2"/>
      <c r="G35" s="62"/>
      <c r="H35" s="2"/>
      <c r="I35" s="2"/>
      <c r="J35" s="2"/>
      <c r="K35" s="2"/>
      <c r="L35" s="2"/>
      <c r="M35" s="2" t="s">
        <v>2</v>
      </c>
      <c r="N35" s="2"/>
      <c r="O35" s="2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15" customHeight="1" x14ac:dyDescent="0.3">
      <c r="A36" s="81" t="s">
        <v>101</v>
      </c>
      <c r="B36" s="1" t="s">
        <v>88</v>
      </c>
      <c r="C36" s="2"/>
      <c r="D36" s="29"/>
      <c r="E36" s="20">
        <f>Q31</f>
        <v>0</v>
      </c>
      <c r="F36" s="2"/>
      <c r="G36" s="62"/>
      <c r="H36" s="2"/>
      <c r="I36" s="2"/>
      <c r="J36" s="2"/>
      <c r="K36" s="2"/>
      <c r="L36" s="2"/>
      <c r="M36" s="2" t="s">
        <v>2</v>
      </c>
      <c r="N36" s="2"/>
      <c r="O36" s="2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ht="15" customHeight="1" x14ac:dyDescent="0.3">
      <c r="A37" s="81" t="s">
        <v>102</v>
      </c>
      <c r="B37" s="1" t="s">
        <v>88</v>
      </c>
      <c r="C37" s="19"/>
      <c r="D37" s="19"/>
      <c r="E37" s="26" t="e">
        <f ca="1">GetCumulativeDiscounted(0.13,E32, 0,-1)</f>
        <v>#NAME?</v>
      </c>
      <c r="F37" s="2"/>
      <c r="G37" s="62"/>
      <c r="H37" s="2"/>
      <c r="I37" s="2"/>
      <c r="J37" s="2"/>
      <c r="K37" s="2"/>
      <c r="L37" s="2"/>
      <c r="M37" s="2" t="s">
        <v>2</v>
      </c>
      <c r="N37" s="2"/>
      <c r="O37" s="2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ht="15" customHeight="1" x14ac:dyDescent="0.3">
      <c r="A38" s="81" t="s">
        <v>103</v>
      </c>
      <c r="B38" s="1" t="s">
        <v>64</v>
      </c>
      <c r="C38" s="2">
        <v>2000</v>
      </c>
      <c r="D38" s="11">
        <v>500</v>
      </c>
      <c r="E38" s="12">
        <f>D38+E13+E12-E2-E3</f>
        <v>500</v>
      </c>
      <c r="F38" s="2"/>
      <c r="G38" s="62"/>
      <c r="H38" s="2"/>
      <c r="I38" s="2"/>
      <c r="J38" s="2"/>
      <c r="K38" s="2"/>
      <c r="L38" s="2"/>
      <c r="M38" s="2"/>
      <c r="N38" s="2"/>
      <c r="O38" s="2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ht="15" customHeight="1" x14ac:dyDescent="0.3">
      <c r="A39" s="81" t="s">
        <v>104</v>
      </c>
      <c r="B39" s="1" t="s">
        <v>89</v>
      </c>
      <c r="C39" s="2">
        <v>0</v>
      </c>
      <c r="D39" s="2"/>
      <c r="E39" s="14">
        <f>(E38-D38)/D38*100</f>
        <v>0</v>
      </c>
      <c r="F39" s="2"/>
      <c r="G39" s="62"/>
      <c r="H39" s="2"/>
      <c r="I39" s="2"/>
      <c r="J39" s="2"/>
      <c r="K39" s="2" t="s">
        <v>4</v>
      </c>
      <c r="L39" s="2"/>
      <c r="M39" s="2"/>
      <c r="N39" s="2"/>
      <c r="O39" s="2" t="s">
        <v>1</v>
      </c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5" customHeight="1" x14ac:dyDescent="0.3">
      <c r="A40" s="81" t="s">
        <v>36</v>
      </c>
      <c r="B40" s="1"/>
      <c r="C40" s="2">
        <v>1</v>
      </c>
      <c r="D40" s="2"/>
      <c r="E40" s="14">
        <v>0</v>
      </c>
      <c r="F40" s="2" t="s">
        <v>19</v>
      </c>
      <c r="G40" s="62" t="s">
        <v>48</v>
      </c>
      <c r="H40" s="2"/>
      <c r="I40" s="2"/>
      <c r="J40" s="2"/>
      <c r="K40" s="2" t="s">
        <v>4</v>
      </c>
      <c r="L40" s="2"/>
      <c r="M40" s="2"/>
      <c r="N40" s="2"/>
      <c r="O40" s="2" t="s">
        <v>1</v>
      </c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ht="15" customHeight="1" x14ac:dyDescent="0.3">
      <c r="A41" s="81" t="s">
        <v>54</v>
      </c>
      <c r="B41" s="1"/>
      <c r="C41" s="2"/>
      <c r="D41" s="2"/>
      <c r="E41" s="14" t="e">
        <f>E6/E10</f>
        <v>#DIV/0!</v>
      </c>
      <c r="F41" s="2"/>
      <c r="G41" s="62"/>
      <c r="H41" s="2"/>
      <c r="I41" s="2"/>
      <c r="J41" s="2"/>
      <c r="K41" s="2" t="s">
        <v>43</v>
      </c>
      <c r="L41" s="2"/>
      <c r="M41" s="2"/>
      <c r="N41" s="2"/>
      <c r="O41" s="2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ht="15" customHeight="1" x14ac:dyDescent="0.3">
      <c r="A42" s="81" t="s">
        <v>55</v>
      </c>
      <c r="B42" s="1"/>
      <c r="C42" s="2"/>
      <c r="D42" s="2"/>
      <c r="E42" s="14" t="e">
        <f>E6/E10</f>
        <v>#DIV/0!</v>
      </c>
      <c r="F42" s="2"/>
      <c r="G42" s="62"/>
      <c r="H42" s="2"/>
      <c r="I42" s="2"/>
      <c r="J42" s="2"/>
      <c r="K42" s="2" t="s">
        <v>44</v>
      </c>
      <c r="L42" s="2"/>
      <c r="M42" s="2"/>
      <c r="N42" s="2"/>
      <c r="O42" s="2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ht="15" customHeight="1" x14ac:dyDescent="0.3">
      <c r="A43" s="81" t="s">
        <v>118</v>
      </c>
      <c r="B43" s="1"/>
      <c r="C43" s="2"/>
      <c r="D43" s="2"/>
      <c r="E43" s="14" t="e">
        <f>E6/E10</f>
        <v>#DIV/0!</v>
      </c>
      <c r="F43" s="2"/>
      <c r="G43" s="62"/>
      <c r="H43" s="2"/>
      <c r="I43" s="2"/>
      <c r="J43" s="2"/>
      <c r="K43" s="2" t="s">
        <v>119</v>
      </c>
      <c r="L43" s="2"/>
      <c r="M43" s="2"/>
      <c r="N43" s="2"/>
      <c r="O43" s="2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ht="15" customHeight="1" x14ac:dyDescent="0.3">
      <c r="A44" s="81" t="s">
        <v>57</v>
      </c>
      <c r="B44" s="1"/>
      <c r="C44" s="2"/>
      <c r="D44" s="2"/>
      <c r="E44" s="14" t="e">
        <f>E41</f>
        <v>#DIV/0!</v>
      </c>
      <c r="F44" s="2" t="s">
        <v>19</v>
      </c>
      <c r="G44" s="62" t="s">
        <v>48</v>
      </c>
      <c r="H44" s="2"/>
      <c r="I44" s="2"/>
      <c r="J44" s="2"/>
      <c r="K44" s="2" t="s">
        <v>43</v>
      </c>
      <c r="L44" s="2"/>
      <c r="M44" s="2"/>
      <c r="N44" s="2"/>
      <c r="O44" s="2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15" customHeight="1" x14ac:dyDescent="0.3">
      <c r="A45" s="81" t="s">
        <v>56</v>
      </c>
      <c r="B45" s="1"/>
      <c r="C45" s="2"/>
      <c r="D45" s="2"/>
      <c r="E45" s="14" t="e">
        <f>$E$42</f>
        <v>#DIV/0!</v>
      </c>
      <c r="F45" s="2" t="s">
        <v>46</v>
      </c>
      <c r="G45" s="16" t="s">
        <v>51</v>
      </c>
      <c r="H45" s="2"/>
      <c r="I45" s="2"/>
      <c r="J45" s="2"/>
      <c r="K45" s="2" t="s">
        <v>44</v>
      </c>
      <c r="L45" s="2"/>
      <c r="M45" s="2"/>
      <c r="N45" s="2"/>
      <c r="O45" s="2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ht="15" customHeight="1" x14ac:dyDescent="0.3">
      <c r="A46" s="81" t="s">
        <v>58</v>
      </c>
      <c r="B46" s="1"/>
      <c r="C46" s="2"/>
      <c r="D46" s="2"/>
      <c r="E46" s="14" t="e">
        <f>$E$43</f>
        <v>#DIV/0!</v>
      </c>
      <c r="F46" s="2" t="s">
        <v>19</v>
      </c>
      <c r="G46" s="16" t="s">
        <v>49</v>
      </c>
      <c r="H46" s="2"/>
      <c r="I46" s="2"/>
      <c r="J46" s="2"/>
      <c r="K46" s="2" t="s">
        <v>47</v>
      </c>
      <c r="L46" s="2"/>
      <c r="M46" s="2"/>
      <c r="N46" s="2"/>
      <c r="O46" s="2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ht="15" customHeight="1" x14ac:dyDescent="0.3">
      <c r="A47" s="81" t="s">
        <v>59</v>
      </c>
      <c r="B47" s="1"/>
      <c r="C47" s="2"/>
      <c r="D47" s="2"/>
      <c r="E47" s="14" t="e">
        <f>$E$43</f>
        <v>#DIV/0!</v>
      </c>
      <c r="F47" s="2" t="s">
        <v>45</v>
      </c>
      <c r="G47" s="16" t="s">
        <v>50</v>
      </c>
      <c r="H47" s="2"/>
      <c r="I47" s="2"/>
      <c r="J47" s="2"/>
      <c r="K47" s="2" t="s">
        <v>47</v>
      </c>
      <c r="L47" s="2"/>
      <c r="M47" s="2"/>
      <c r="N47" s="2"/>
      <c r="O47" s="2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ht="15" customHeight="1" x14ac:dyDescent="0.3">
      <c r="A48" s="89"/>
      <c r="B48" s="43"/>
      <c r="C48" s="2"/>
      <c r="D48" s="2"/>
      <c r="E48" s="14"/>
      <c r="F48" s="2"/>
      <c r="G48" s="62"/>
      <c r="H48" s="2"/>
      <c r="I48" s="2"/>
      <c r="J48" s="2"/>
      <c r="K48" s="2"/>
      <c r="L48" s="2"/>
      <c r="M48" s="2"/>
      <c r="N48" s="2"/>
      <c r="O48" s="2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x14ac:dyDescent="0.3">
      <c r="A49" s="90"/>
      <c r="B49" s="9"/>
      <c r="C49" s="42"/>
      <c r="D49" s="42"/>
      <c r="E49" s="42"/>
      <c r="F49" s="10"/>
      <c r="G49" s="68"/>
      <c r="H49" s="10"/>
      <c r="I49" s="10"/>
      <c r="J49" s="10"/>
      <c r="K49" s="10"/>
      <c r="L49" s="10"/>
      <c r="M49" s="42"/>
      <c r="N49" s="42"/>
      <c r="O49" s="42"/>
      <c r="P49" s="42"/>
      <c r="Q49" s="42"/>
      <c r="R49" s="42"/>
      <c r="S49" s="10"/>
      <c r="T49" s="10"/>
      <c r="U49" s="10"/>
      <c r="V49" s="10"/>
      <c r="W49" s="10"/>
      <c r="X49" s="42"/>
      <c r="Y49" s="42"/>
    </row>
    <row r="51" spans="1:25" ht="15" customHeight="1" x14ac:dyDescent="0.3"/>
    <row r="52" spans="1:25" ht="15" customHeight="1" x14ac:dyDescent="0.3">
      <c r="A52"/>
      <c r="B52" s="105"/>
    </row>
    <row r="53" spans="1:25" ht="15" customHeight="1" x14ac:dyDescent="0.3"/>
    <row r="54" spans="1:25" ht="15" customHeight="1" x14ac:dyDescent="0.3"/>
    <row r="55" spans="1:25" ht="15" customHeight="1" x14ac:dyDescent="0.3"/>
    <row r="56" spans="1:25" ht="18" customHeight="1" x14ac:dyDescent="0.3"/>
  </sheetData>
  <dataValidations disablePrompts="1" count="2">
    <dataValidation type="list" allowBlank="1" showInputMessage="1" showErrorMessage="1" sqref="M2:O2" xr:uid="{00000000-0002-0000-0000-000000000000}">
      <formula1>"Y,N"</formula1>
    </dataValidation>
    <dataValidation type="list" allowBlank="1" showInputMessage="1" showErrorMessage="1" sqref="K2:L2" xr:uid="{00000000-0002-0000-0000-000001000000}">
      <formula1>"O,S"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8"/>
  <sheetViews>
    <sheetView workbookViewId="0">
      <selection activeCell="F51" sqref="F51"/>
    </sheetView>
  </sheetViews>
  <sheetFormatPr defaultRowHeight="14.4" x14ac:dyDescent="0.3"/>
  <cols>
    <col min="1" max="1" width="20.109375" customWidth="1"/>
    <col min="2" max="2" width="19.6640625" customWidth="1"/>
    <col min="3" max="3" width="19.88671875" customWidth="1"/>
    <col min="5" max="5" width="62.5546875" customWidth="1"/>
  </cols>
  <sheetData>
    <row r="1" spans="1:5" ht="43.2" x14ac:dyDescent="0.3">
      <c r="A1" s="3" t="s">
        <v>11</v>
      </c>
      <c r="B1" s="3" t="s">
        <v>12</v>
      </c>
      <c r="C1" s="3" t="s">
        <v>13</v>
      </c>
      <c r="E1" s="106" t="s">
        <v>117</v>
      </c>
    </row>
    <row r="2" spans="1:5" x14ac:dyDescent="0.3">
      <c r="A2" s="30" t="s">
        <v>21</v>
      </c>
      <c r="B2" s="31">
        <v>0.15</v>
      </c>
      <c r="C2" s="32"/>
    </row>
    <row r="3" spans="1:5" x14ac:dyDescent="0.3">
      <c r="A3" s="30" t="s">
        <v>22</v>
      </c>
      <c r="B3" s="31">
        <v>0.1</v>
      </c>
      <c r="C3" s="32"/>
    </row>
    <row r="4" spans="1:5" x14ac:dyDescent="0.3">
      <c r="A4" s="30" t="s">
        <v>34</v>
      </c>
      <c r="B4" s="32">
        <v>0.95</v>
      </c>
      <c r="C4" s="32"/>
    </row>
    <row r="5" spans="1:5" x14ac:dyDescent="0.3">
      <c r="A5" s="30" t="s">
        <v>35</v>
      </c>
      <c r="B5" s="32">
        <v>1.1000000000000001</v>
      </c>
      <c r="C5" s="32"/>
    </row>
    <row r="6" spans="1:5" x14ac:dyDescent="0.3">
      <c r="A6" s="32"/>
      <c r="B6" s="32"/>
      <c r="C6" s="32"/>
    </row>
    <row r="7" spans="1:5" x14ac:dyDescent="0.3">
      <c r="A7" s="32"/>
      <c r="B7" s="32"/>
      <c r="C7" s="32"/>
    </row>
    <row r="8" spans="1:5" x14ac:dyDescent="0.3">
      <c r="A8" s="32"/>
      <c r="B8" s="32"/>
      <c r="C8" s="32"/>
    </row>
    <row r="9" spans="1:5" x14ac:dyDescent="0.3">
      <c r="A9" s="32"/>
      <c r="B9" s="32"/>
      <c r="C9" s="32"/>
    </row>
    <row r="10" spans="1:5" x14ac:dyDescent="0.3">
      <c r="A10" s="32"/>
      <c r="B10" s="32"/>
      <c r="C10" s="32"/>
    </row>
    <row r="11" spans="1:5" x14ac:dyDescent="0.3">
      <c r="A11" s="32"/>
      <c r="B11" s="32"/>
      <c r="C11" s="32"/>
    </row>
    <row r="12" spans="1:5" x14ac:dyDescent="0.3">
      <c r="A12" s="32"/>
      <c r="B12" s="32"/>
      <c r="C12" s="32"/>
    </row>
    <row r="13" spans="1:5" x14ac:dyDescent="0.3">
      <c r="A13" s="32"/>
      <c r="B13" s="32"/>
      <c r="C13" s="32"/>
    </row>
    <row r="14" spans="1:5" x14ac:dyDescent="0.3">
      <c r="A14" s="32"/>
      <c r="B14" s="32"/>
      <c r="C14" s="32"/>
    </row>
    <row r="15" spans="1:5" x14ac:dyDescent="0.3">
      <c r="A15" s="32"/>
      <c r="B15" s="32"/>
      <c r="C15" s="32"/>
    </row>
    <row r="16" spans="1:5" x14ac:dyDescent="0.3">
      <c r="A16" s="32"/>
      <c r="B16" s="32"/>
      <c r="C16" s="32"/>
    </row>
    <row r="17" spans="1:3" x14ac:dyDescent="0.3">
      <c r="A17" s="32"/>
      <c r="B17" s="32"/>
      <c r="C17" s="32"/>
    </row>
    <row r="18" spans="1:3" x14ac:dyDescent="0.3">
      <c r="A18" s="33"/>
      <c r="B18" s="33"/>
      <c r="C18" s="34"/>
    </row>
    <row r="19" spans="1:3" x14ac:dyDescent="0.3">
      <c r="A19" s="33"/>
      <c r="B19" s="33"/>
      <c r="C19" s="34"/>
    </row>
    <row r="20" spans="1:3" x14ac:dyDescent="0.3">
      <c r="A20" s="33"/>
      <c r="B20" s="33"/>
      <c r="C20" s="34"/>
    </row>
    <row r="21" spans="1:3" x14ac:dyDescent="0.3">
      <c r="A21" s="33"/>
      <c r="B21" s="33"/>
      <c r="C21" s="34"/>
    </row>
    <row r="22" spans="1:3" x14ac:dyDescent="0.3">
      <c r="A22" s="33"/>
      <c r="B22" s="33"/>
      <c r="C22" s="34"/>
    </row>
    <row r="23" spans="1:3" x14ac:dyDescent="0.3">
      <c r="A23" s="33"/>
      <c r="B23" s="33"/>
      <c r="C23" s="34"/>
    </row>
    <row r="24" spans="1:3" x14ac:dyDescent="0.3">
      <c r="A24" s="4"/>
      <c r="B24" s="4"/>
    </row>
    <row r="25" spans="1:3" x14ac:dyDescent="0.3">
      <c r="A25" s="4"/>
      <c r="B25" s="4"/>
    </row>
    <row r="26" spans="1:3" x14ac:dyDescent="0.3">
      <c r="A26" s="4"/>
      <c r="B26" s="4"/>
    </row>
    <row r="27" spans="1:3" x14ac:dyDescent="0.3">
      <c r="A27" s="4"/>
      <c r="B27" s="4"/>
    </row>
    <row r="28" spans="1:3" x14ac:dyDescent="0.3">
      <c r="A28" s="4"/>
      <c r="B28" s="4"/>
    </row>
    <row r="29" spans="1:3" x14ac:dyDescent="0.3">
      <c r="A29" s="4"/>
      <c r="B29" s="4"/>
    </row>
    <row r="30" spans="1:3" x14ac:dyDescent="0.3">
      <c r="A30" s="4"/>
      <c r="B30" s="4"/>
    </row>
    <row r="31" spans="1:3" x14ac:dyDescent="0.3">
      <c r="A31" s="4"/>
      <c r="B31" s="4"/>
    </row>
    <row r="32" spans="1:3" x14ac:dyDescent="0.3">
      <c r="A32" s="4"/>
      <c r="B32" s="4"/>
    </row>
    <row r="33" spans="1:2" x14ac:dyDescent="0.3">
      <c r="A33" s="4"/>
      <c r="B33" s="4"/>
    </row>
    <row r="34" spans="1:2" x14ac:dyDescent="0.3">
      <c r="A34" s="4"/>
      <c r="B34" s="4"/>
    </row>
    <row r="35" spans="1:2" x14ac:dyDescent="0.3">
      <c r="A35" s="4"/>
      <c r="B35" s="4"/>
    </row>
    <row r="36" spans="1:2" x14ac:dyDescent="0.3">
      <c r="A36" s="4"/>
      <c r="B36" s="4"/>
    </row>
    <row r="37" spans="1:2" x14ac:dyDescent="0.3">
      <c r="A37" s="4"/>
      <c r="B37" s="4"/>
    </row>
    <row r="38" spans="1:2" x14ac:dyDescent="0.3">
      <c r="A38" s="4"/>
      <c r="B38" s="4"/>
    </row>
    <row r="39" spans="1:2" x14ac:dyDescent="0.3">
      <c r="A39" s="4"/>
      <c r="B39" s="4"/>
    </row>
    <row r="40" spans="1:2" x14ac:dyDescent="0.3">
      <c r="A40" s="4"/>
      <c r="B40" s="4"/>
    </row>
    <row r="41" spans="1:2" x14ac:dyDescent="0.3">
      <c r="A41" s="4"/>
      <c r="B41" s="4"/>
    </row>
    <row r="42" spans="1:2" x14ac:dyDescent="0.3">
      <c r="A42" s="4"/>
      <c r="B42" s="4"/>
    </row>
    <row r="43" spans="1:2" x14ac:dyDescent="0.3">
      <c r="A43" s="4"/>
      <c r="B43" s="4"/>
    </row>
    <row r="44" spans="1:2" x14ac:dyDescent="0.3">
      <c r="A44" s="4"/>
      <c r="B44" s="4"/>
    </row>
    <row r="45" spans="1:2" x14ac:dyDescent="0.3">
      <c r="A45" s="4"/>
      <c r="B45" s="4"/>
    </row>
    <row r="46" spans="1:2" x14ac:dyDescent="0.3">
      <c r="A46" s="4"/>
      <c r="B46" s="4"/>
    </row>
    <row r="47" spans="1:2" x14ac:dyDescent="0.3">
      <c r="A47" s="4"/>
      <c r="B47" s="4"/>
    </row>
    <row r="48" spans="1:2" x14ac:dyDescent="0.3">
      <c r="A48" s="4"/>
      <c r="B48" s="4"/>
    </row>
    <row r="49" spans="1:2" x14ac:dyDescent="0.3">
      <c r="A49" s="4"/>
      <c r="B49" s="4"/>
    </row>
    <row r="50" spans="1:2" x14ac:dyDescent="0.3">
      <c r="A50" s="4"/>
      <c r="B50" s="4"/>
    </row>
    <row r="51" spans="1:2" x14ac:dyDescent="0.3">
      <c r="A51" s="4"/>
      <c r="B51" s="4"/>
    </row>
    <row r="52" spans="1:2" x14ac:dyDescent="0.3">
      <c r="A52" s="4"/>
      <c r="B52" s="4"/>
    </row>
    <row r="53" spans="1:2" x14ac:dyDescent="0.3">
      <c r="A53" s="4"/>
      <c r="B53" s="4"/>
    </row>
    <row r="54" spans="1:2" x14ac:dyDescent="0.3">
      <c r="A54" s="4"/>
      <c r="B54" s="4"/>
    </row>
    <row r="55" spans="1:2" x14ac:dyDescent="0.3">
      <c r="A55" s="4"/>
      <c r="B55" s="4"/>
    </row>
    <row r="56" spans="1:2" x14ac:dyDescent="0.3">
      <c r="A56" s="4"/>
      <c r="B56" s="4"/>
    </row>
    <row r="57" spans="1:2" x14ac:dyDescent="0.3">
      <c r="A57" s="4"/>
      <c r="B57" s="4"/>
    </row>
    <row r="58" spans="1:2" x14ac:dyDescent="0.3">
      <c r="A58" s="4"/>
      <c r="B58" s="4"/>
    </row>
    <row r="59" spans="1:2" x14ac:dyDescent="0.3">
      <c r="A59" s="4"/>
      <c r="B59" s="4"/>
    </row>
    <row r="60" spans="1:2" x14ac:dyDescent="0.3">
      <c r="A60" s="4"/>
      <c r="B60" s="4"/>
    </row>
    <row r="61" spans="1:2" x14ac:dyDescent="0.3">
      <c r="A61" s="4"/>
      <c r="B61" s="4"/>
    </row>
    <row r="62" spans="1:2" x14ac:dyDescent="0.3">
      <c r="A62" s="4"/>
      <c r="B62" s="4"/>
    </row>
    <row r="63" spans="1:2" x14ac:dyDescent="0.3">
      <c r="A63" s="4"/>
      <c r="B63" s="4"/>
    </row>
    <row r="64" spans="1:2" x14ac:dyDescent="0.3">
      <c r="A64" s="4"/>
      <c r="B64" s="4"/>
    </row>
    <row r="65" spans="1:2" x14ac:dyDescent="0.3">
      <c r="A65" s="4"/>
      <c r="B65" s="4"/>
    </row>
    <row r="66" spans="1:2" x14ac:dyDescent="0.3">
      <c r="A66" s="4"/>
      <c r="B66" s="4"/>
    </row>
    <row r="67" spans="1:2" x14ac:dyDescent="0.3">
      <c r="A67" s="4"/>
      <c r="B67" s="4"/>
    </row>
    <row r="68" spans="1:2" x14ac:dyDescent="0.3">
      <c r="A68" s="4"/>
      <c r="B68" s="4"/>
    </row>
    <row r="69" spans="1:2" x14ac:dyDescent="0.3">
      <c r="A69" s="4"/>
      <c r="B69" s="4"/>
    </row>
    <row r="70" spans="1:2" x14ac:dyDescent="0.3">
      <c r="A70" s="4"/>
      <c r="B70" s="4"/>
    </row>
    <row r="71" spans="1:2" x14ac:dyDescent="0.3">
      <c r="A71" s="4"/>
      <c r="B71" s="4"/>
    </row>
    <row r="72" spans="1:2" x14ac:dyDescent="0.3">
      <c r="A72" s="4"/>
      <c r="B72" s="4"/>
    </row>
    <row r="73" spans="1:2" x14ac:dyDescent="0.3">
      <c r="A73" s="4"/>
      <c r="B73" s="4"/>
    </row>
    <row r="74" spans="1:2" x14ac:dyDescent="0.3">
      <c r="A74" s="4"/>
      <c r="B74" s="4"/>
    </row>
    <row r="75" spans="1:2" x14ac:dyDescent="0.3">
      <c r="A75" s="4"/>
      <c r="B75" s="4"/>
    </row>
    <row r="76" spans="1:2" x14ac:dyDescent="0.3">
      <c r="A76" s="4"/>
      <c r="B76" s="4"/>
    </row>
    <row r="77" spans="1:2" x14ac:dyDescent="0.3">
      <c r="A77" s="4"/>
      <c r="B77" s="4"/>
    </row>
    <row r="78" spans="1:2" x14ac:dyDescent="0.3">
      <c r="A78" s="4"/>
      <c r="B78" s="4"/>
    </row>
    <row r="79" spans="1:2" x14ac:dyDescent="0.3">
      <c r="A79" s="4"/>
      <c r="B79" s="4"/>
    </row>
    <row r="80" spans="1:2" x14ac:dyDescent="0.3">
      <c r="A80" s="4"/>
      <c r="B80" s="4"/>
    </row>
    <row r="81" spans="1:2" x14ac:dyDescent="0.3">
      <c r="A81" s="4"/>
      <c r="B81" s="4"/>
    </row>
    <row r="82" spans="1:2" x14ac:dyDescent="0.3">
      <c r="A82" s="4"/>
      <c r="B82" s="4"/>
    </row>
    <row r="83" spans="1:2" x14ac:dyDescent="0.3">
      <c r="A83" s="4"/>
      <c r="B83" s="4"/>
    </row>
    <row r="84" spans="1:2" x14ac:dyDescent="0.3">
      <c r="A84" s="4"/>
      <c r="B84" s="4"/>
    </row>
    <row r="85" spans="1:2" x14ac:dyDescent="0.3">
      <c r="A85" s="4"/>
      <c r="B85" s="4"/>
    </row>
    <row r="86" spans="1:2" x14ac:dyDescent="0.3">
      <c r="A86" s="4"/>
      <c r="B86" s="4"/>
    </row>
    <row r="87" spans="1:2" x14ac:dyDescent="0.3">
      <c r="A87" s="4"/>
      <c r="B87" s="4"/>
    </row>
    <row r="88" spans="1:2" x14ac:dyDescent="0.3">
      <c r="A88" s="4"/>
      <c r="B88" s="4"/>
    </row>
    <row r="89" spans="1:2" x14ac:dyDescent="0.3">
      <c r="A89" s="4"/>
      <c r="B89" s="4"/>
    </row>
    <row r="90" spans="1:2" x14ac:dyDescent="0.3">
      <c r="A90" s="4"/>
      <c r="B90" s="4"/>
    </row>
    <row r="91" spans="1:2" x14ac:dyDescent="0.3">
      <c r="A91" s="4"/>
      <c r="B91" s="4"/>
    </row>
    <row r="92" spans="1:2" x14ac:dyDescent="0.3">
      <c r="A92" s="4"/>
      <c r="B92" s="4"/>
    </row>
    <row r="93" spans="1:2" x14ac:dyDescent="0.3">
      <c r="A93" s="4"/>
      <c r="B93" s="4"/>
    </row>
    <row r="94" spans="1:2" x14ac:dyDescent="0.3">
      <c r="A94" s="4"/>
      <c r="B94" s="4"/>
    </row>
    <row r="95" spans="1:2" x14ac:dyDescent="0.3">
      <c r="A95" s="4"/>
      <c r="B95" s="4"/>
    </row>
    <row r="96" spans="1:2" x14ac:dyDescent="0.3">
      <c r="A96" s="4"/>
      <c r="B96" s="4"/>
    </row>
    <row r="97" spans="1:2" x14ac:dyDescent="0.3">
      <c r="A97" s="4"/>
      <c r="B97" s="4"/>
    </row>
    <row r="98" spans="1:2" x14ac:dyDescent="0.3">
      <c r="A98" s="4"/>
      <c r="B98" s="4"/>
    </row>
    <row r="99" spans="1:2" x14ac:dyDescent="0.3">
      <c r="A99" s="4"/>
      <c r="B99" s="4"/>
    </row>
    <row r="100" spans="1:2" x14ac:dyDescent="0.3">
      <c r="A100" s="4"/>
      <c r="B100" s="4"/>
    </row>
    <row r="101" spans="1:2" x14ac:dyDescent="0.3">
      <c r="A101" s="4"/>
      <c r="B101" s="4"/>
    </row>
    <row r="102" spans="1:2" x14ac:dyDescent="0.3">
      <c r="A102" s="4"/>
      <c r="B102" s="4"/>
    </row>
    <row r="103" spans="1:2" x14ac:dyDescent="0.3">
      <c r="A103" s="4"/>
      <c r="B103" s="4"/>
    </row>
    <row r="104" spans="1:2" x14ac:dyDescent="0.3">
      <c r="A104" s="4"/>
      <c r="B104" s="4"/>
    </row>
    <row r="105" spans="1:2" x14ac:dyDescent="0.3">
      <c r="A105" s="4"/>
      <c r="B105" s="4"/>
    </row>
    <row r="106" spans="1:2" x14ac:dyDescent="0.3">
      <c r="A106" s="4"/>
      <c r="B106" s="4"/>
    </row>
    <row r="107" spans="1:2" x14ac:dyDescent="0.3">
      <c r="A107" s="4"/>
      <c r="B107" s="4"/>
    </row>
    <row r="108" spans="1:2" x14ac:dyDescent="0.3">
      <c r="A108" s="4"/>
      <c r="B108" s="4"/>
    </row>
    <row r="109" spans="1:2" x14ac:dyDescent="0.3">
      <c r="A109" s="4"/>
      <c r="B109" s="4"/>
    </row>
    <row r="110" spans="1:2" x14ac:dyDescent="0.3">
      <c r="A110" s="4"/>
      <c r="B110" s="4"/>
    </row>
    <row r="111" spans="1:2" x14ac:dyDescent="0.3">
      <c r="A111" s="4"/>
      <c r="B111" s="4"/>
    </row>
    <row r="112" spans="1:2" x14ac:dyDescent="0.3">
      <c r="A112" s="4"/>
      <c r="B112" s="4"/>
    </row>
    <row r="113" spans="1:2" x14ac:dyDescent="0.3">
      <c r="A113" s="4"/>
      <c r="B113" s="4"/>
    </row>
    <row r="114" spans="1:2" x14ac:dyDescent="0.3">
      <c r="A114" s="4"/>
      <c r="B114" s="4"/>
    </row>
    <row r="115" spans="1:2" x14ac:dyDescent="0.3">
      <c r="A115" s="4"/>
      <c r="B115" s="4"/>
    </row>
    <row r="116" spans="1:2" x14ac:dyDescent="0.3">
      <c r="A116" s="4"/>
      <c r="B116" s="4"/>
    </row>
    <row r="117" spans="1:2" x14ac:dyDescent="0.3">
      <c r="A117" s="4"/>
      <c r="B117" s="4"/>
    </row>
    <row r="118" spans="1:2" x14ac:dyDescent="0.3">
      <c r="A118" s="4"/>
      <c r="B118" s="4"/>
    </row>
    <row r="119" spans="1:2" x14ac:dyDescent="0.3">
      <c r="A119" s="4"/>
      <c r="B119" s="4"/>
    </row>
    <row r="120" spans="1:2" x14ac:dyDescent="0.3">
      <c r="A120" s="4"/>
      <c r="B120" s="4"/>
    </row>
    <row r="121" spans="1:2" x14ac:dyDescent="0.3">
      <c r="A121" s="4"/>
      <c r="B121" s="4"/>
    </row>
    <row r="122" spans="1:2" x14ac:dyDescent="0.3">
      <c r="A122" s="4"/>
      <c r="B122" s="4"/>
    </row>
    <row r="123" spans="1:2" x14ac:dyDescent="0.3">
      <c r="A123" s="4"/>
      <c r="B123" s="4"/>
    </row>
    <row r="124" spans="1:2" x14ac:dyDescent="0.3">
      <c r="A124" s="4"/>
      <c r="B124" s="4"/>
    </row>
    <row r="125" spans="1:2" x14ac:dyDescent="0.3">
      <c r="A125" s="4"/>
      <c r="B125" s="4"/>
    </row>
    <row r="126" spans="1:2" x14ac:dyDescent="0.3">
      <c r="A126" s="4"/>
      <c r="B126" s="4"/>
    </row>
    <row r="127" spans="1:2" x14ac:dyDescent="0.3">
      <c r="A127" s="4"/>
      <c r="B127" s="4"/>
    </row>
    <row r="128" spans="1:2" x14ac:dyDescent="0.3">
      <c r="A128" s="4"/>
      <c r="B128" s="4"/>
    </row>
    <row r="129" spans="1:2" x14ac:dyDescent="0.3">
      <c r="A129" s="4"/>
      <c r="B129" s="4"/>
    </row>
    <row r="130" spans="1:2" x14ac:dyDescent="0.3">
      <c r="A130" s="4"/>
      <c r="B130" s="4"/>
    </row>
    <row r="131" spans="1:2" x14ac:dyDescent="0.3">
      <c r="A131" s="4"/>
      <c r="B131" s="4"/>
    </row>
    <row r="132" spans="1:2" x14ac:dyDescent="0.3">
      <c r="A132" s="4"/>
      <c r="B132" s="4"/>
    </row>
    <row r="133" spans="1:2" x14ac:dyDescent="0.3">
      <c r="A133" s="4"/>
      <c r="B133" s="4"/>
    </row>
    <row r="134" spans="1:2" x14ac:dyDescent="0.3">
      <c r="A134" s="4"/>
      <c r="B134" s="4"/>
    </row>
    <row r="135" spans="1:2" x14ac:dyDescent="0.3">
      <c r="A135" s="4"/>
      <c r="B135" s="4"/>
    </row>
    <row r="136" spans="1:2" x14ac:dyDescent="0.3">
      <c r="A136" s="4"/>
      <c r="B136" s="4"/>
    </row>
    <row r="137" spans="1:2" x14ac:dyDescent="0.3">
      <c r="A137" s="4"/>
      <c r="B137" s="4"/>
    </row>
    <row r="138" spans="1:2" x14ac:dyDescent="0.3">
      <c r="A138" s="4"/>
      <c r="B138" s="4"/>
    </row>
    <row r="139" spans="1:2" x14ac:dyDescent="0.3">
      <c r="A139" s="4"/>
      <c r="B139" s="4"/>
    </row>
    <row r="140" spans="1:2" x14ac:dyDescent="0.3">
      <c r="A140" s="4"/>
      <c r="B140" s="4"/>
    </row>
    <row r="141" spans="1:2" x14ac:dyDescent="0.3">
      <c r="A141" s="4"/>
      <c r="B141" s="4"/>
    </row>
    <row r="142" spans="1:2" x14ac:dyDescent="0.3">
      <c r="A142" s="4"/>
      <c r="B142" s="4"/>
    </row>
    <row r="143" spans="1:2" x14ac:dyDescent="0.3">
      <c r="A143" s="4"/>
      <c r="B143" s="4"/>
    </row>
    <row r="144" spans="1:2" x14ac:dyDescent="0.3">
      <c r="A144" s="4"/>
      <c r="B144" s="4"/>
    </row>
    <row r="145" spans="1:2" x14ac:dyDescent="0.3">
      <c r="A145" s="4"/>
      <c r="B145" s="4"/>
    </row>
    <row r="146" spans="1:2" x14ac:dyDescent="0.3">
      <c r="A146" s="4"/>
      <c r="B146" s="4"/>
    </row>
    <row r="147" spans="1:2" x14ac:dyDescent="0.3">
      <c r="A147" s="4"/>
      <c r="B147" s="4"/>
    </row>
    <row r="148" spans="1:2" x14ac:dyDescent="0.3">
      <c r="A148" s="4"/>
      <c r="B148" s="4"/>
    </row>
    <row r="149" spans="1:2" x14ac:dyDescent="0.3">
      <c r="A149" s="4"/>
      <c r="B149" s="4"/>
    </row>
    <row r="150" spans="1:2" x14ac:dyDescent="0.3">
      <c r="A150" s="4"/>
      <c r="B150" s="4"/>
    </row>
    <row r="151" spans="1:2" x14ac:dyDescent="0.3">
      <c r="A151" s="4"/>
      <c r="B151" s="4"/>
    </row>
    <row r="152" spans="1:2" x14ac:dyDescent="0.3">
      <c r="A152" s="4"/>
      <c r="B152" s="4"/>
    </row>
    <row r="153" spans="1:2" x14ac:dyDescent="0.3">
      <c r="A153" s="4"/>
      <c r="B153" s="4"/>
    </row>
    <row r="154" spans="1:2" x14ac:dyDescent="0.3">
      <c r="A154" s="4"/>
      <c r="B154" s="4"/>
    </row>
    <row r="155" spans="1:2" x14ac:dyDescent="0.3">
      <c r="A155" s="4"/>
      <c r="B155" s="4"/>
    </row>
    <row r="156" spans="1:2" x14ac:dyDescent="0.3">
      <c r="A156" s="4"/>
      <c r="B156" s="4"/>
    </row>
    <row r="157" spans="1:2" x14ac:dyDescent="0.3">
      <c r="A157" s="4"/>
      <c r="B157" s="4"/>
    </row>
    <row r="158" spans="1:2" x14ac:dyDescent="0.3">
      <c r="A158" s="4"/>
      <c r="B158" s="4"/>
    </row>
    <row r="159" spans="1:2" x14ac:dyDescent="0.3">
      <c r="A159" s="4"/>
      <c r="B159" s="4"/>
    </row>
    <row r="160" spans="1:2" x14ac:dyDescent="0.3">
      <c r="A160" s="4"/>
      <c r="B160" s="4"/>
    </row>
    <row r="161" spans="1:2" x14ac:dyDescent="0.3">
      <c r="A161" s="4"/>
      <c r="B161" s="4"/>
    </row>
    <row r="162" spans="1:2" x14ac:dyDescent="0.3">
      <c r="A162" s="4"/>
      <c r="B162" s="4"/>
    </row>
    <row r="163" spans="1:2" x14ac:dyDescent="0.3">
      <c r="A163" s="4"/>
      <c r="B163" s="4"/>
    </row>
    <row r="164" spans="1:2" x14ac:dyDescent="0.3">
      <c r="A164" s="4"/>
      <c r="B164" s="4"/>
    </row>
    <row r="165" spans="1:2" x14ac:dyDescent="0.3">
      <c r="A165" s="4"/>
      <c r="B165" s="4"/>
    </row>
    <row r="166" spans="1:2" x14ac:dyDescent="0.3">
      <c r="A166" s="4"/>
      <c r="B166" s="4"/>
    </row>
    <row r="167" spans="1:2" x14ac:dyDescent="0.3">
      <c r="A167" s="4"/>
      <c r="B167" s="4"/>
    </row>
    <row r="168" spans="1:2" x14ac:dyDescent="0.3">
      <c r="A168" s="4"/>
      <c r="B168" s="4"/>
    </row>
    <row r="169" spans="1:2" x14ac:dyDescent="0.3">
      <c r="A169" s="4"/>
      <c r="B169" s="4"/>
    </row>
    <row r="170" spans="1:2" x14ac:dyDescent="0.3">
      <c r="A170" s="4"/>
      <c r="B170" s="4"/>
    </row>
    <row r="171" spans="1:2" x14ac:dyDescent="0.3">
      <c r="A171" s="4"/>
      <c r="B171" s="4"/>
    </row>
    <row r="172" spans="1:2" x14ac:dyDescent="0.3">
      <c r="A172" s="4"/>
      <c r="B172" s="4"/>
    </row>
    <row r="173" spans="1:2" x14ac:dyDescent="0.3">
      <c r="A173" s="4"/>
      <c r="B173" s="4"/>
    </row>
    <row r="174" spans="1:2" x14ac:dyDescent="0.3">
      <c r="A174" s="4"/>
      <c r="B174" s="4"/>
    </row>
    <row r="175" spans="1:2" x14ac:dyDescent="0.3">
      <c r="A175" s="4"/>
      <c r="B175" s="4"/>
    </row>
    <row r="176" spans="1:2" x14ac:dyDescent="0.3">
      <c r="A176" s="4"/>
      <c r="B176" s="4"/>
    </row>
    <row r="177" spans="1:2" x14ac:dyDescent="0.3">
      <c r="A177" s="4"/>
      <c r="B177" s="4"/>
    </row>
    <row r="178" spans="1:2" x14ac:dyDescent="0.3">
      <c r="A178" s="4"/>
      <c r="B178" s="4"/>
    </row>
    <row r="179" spans="1:2" x14ac:dyDescent="0.3">
      <c r="A179" s="4"/>
      <c r="B179" s="4"/>
    </row>
    <row r="180" spans="1:2" x14ac:dyDescent="0.3">
      <c r="A180" s="4"/>
      <c r="B180" s="4"/>
    </row>
    <row r="181" spans="1:2" x14ac:dyDescent="0.3">
      <c r="A181" s="4"/>
      <c r="B181" s="4"/>
    </row>
    <row r="182" spans="1:2" x14ac:dyDescent="0.3">
      <c r="A182" s="4"/>
      <c r="B182" s="4"/>
    </row>
    <row r="183" spans="1:2" x14ac:dyDescent="0.3">
      <c r="A183" s="4"/>
      <c r="B183" s="4"/>
    </row>
    <row r="184" spans="1:2" x14ac:dyDescent="0.3">
      <c r="A184" s="4"/>
      <c r="B184" s="4"/>
    </row>
    <row r="185" spans="1:2" x14ac:dyDescent="0.3">
      <c r="A185" s="4"/>
      <c r="B185" s="4"/>
    </row>
    <row r="186" spans="1:2" x14ac:dyDescent="0.3">
      <c r="A186" s="4"/>
      <c r="B186" s="4"/>
    </row>
    <row r="187" spans="1:2" x14ac:dyDescent="0.3">
      <c r="A187" s="4"/>
      <c r="B187" s="4"/>
    </row>
    <row r="188" spans="1:2" x14ac:dyDescent="0.3">
      <c r="A188" s="4"/>
      <c r="B188" s="4"/>
    </row>
    <row r="189" spans="1:2" x14ac:dyDescent="0.3">
      <c r="A189" s="4"/>
      <c r="B189" s="4"/>
    </row>
    <row r="190" spans="1:2" x14ac:dyDescent="0.3">
      <c r="A190" s="4"/>
      <c r="B190" s="4"/>
    </row>
    <row r="191" spans="1:2" x14ac:dyDescent="0.3">
      <c r="A191" s="4"/>
      <c r="B191" s="4"/>
    </row>
    <row r="192" spans="1:2" x14ac:dyDescent="0.3">
      <c r="A192" s="4"/>
      <c r="B192" s="4"/>
    </row>
    <row r="193" spans="1:2" x14ac:dyDescent="0.3">
      <c r="A193" s="4"/>
      <c r="B193" s="4"/>
    </row>
    <row r="194" spans="1:2" x14ac:dyDescent="0.3">
      <c r="A194" s="4"/>
      <c r="B194" s="4"/>
    </row>
    <row r="195" spans="1:2" x14ac:dyDescent="0.3">
      <c r="A195" s="4"/>
      <c r="B195" s="4"/>
    </row>
    <row r="196" spans="1:2" x14ac:dyDescent="0.3">
      <c r="A196" s="4"/>
      <c r="B196" s="4"/>
    </row>
    <row r="197" spans="1:2" x14ac:dyDescent="0.3">
      <c r="A197" s="4"/>
      <c r="B197" s="4"/>
    </row>
    <row r="198" spans="1:2" x14ac:dyDescent="0.3">
      <c r="A198" s="4"/>
      <c r="B198" s="4"/>
    </row>
    <row r="199" spans="1:2" x14ac:dyDescent="0.3">
      <c r="A199" s="4"/>
      <c r="B199" s="4"/>
    </row>
    <row r="200" spans="1:2" x14ac:dyDescent="0.3">
      <c r="A200" s="4"/>
      <c r="B200" s="4"/>
    </row>
    <row r="201" spans="1:2" x14ac:dyDescent="0.3">
      <c r="A201" s="4"/>
      <c r="B201" s="4"/>
    </row>
    <row r="202" spans="1:2" x14ac:dyDescent="0.3">
      <c r="A202" s="4"/>
      <c r="B202" s="4"/>
    </row>
    <row r="203" spans="1:2" x14ac:dyDescent="0.3">
      <c r="A203" s="4"/>
      <c r="B203" s="4"/>
    </row>
    <row r="204" spans="1:2" x14ac:dyDescent="0.3">
      <c r="A204" s="4"/>
      <c r="B204" s="4"/>
    </row>
    <row r="205" spans="1:2" x14ac:dyDescent="0.3">
      <c r="A205" s="4"/>
      <c r="B205" s="4"/>
    </row>
    <row r="206" spans="1:2" x14ac:dyDescent="0.3">
      <c r="A206" s="4"/>
      <c r="B206" s="4"/>
    </row>
    <row r="207" spans="1:2" x14ac:dyDescent="0.3">
      <c r="A207" s="4"/>
      <c r="B207" s="4"/>
    </row>
    <row r="208" spans="1:2" x14ac:dyDescent="0.3">
      <c r="A208" s="4"/>
      <c r="B208" s="4"/>
    </row>
    <row r="209" spans="1:2" x14ac:dyDescent="0.3">
      <c r="A209" s="4"/>
      <c r="B209" s="4"/>
    </row>
    <row r="210" spans="1:2" x14ac:dyDescent="0.3">
      <c r="A210" s="4"/>
      <c r="B210" s="4"/>
    </row>
    <row r="211" spans="1:2" x14ac:dyDescent="0.3">
      <c r="A211" s="4"/>
      <c r="B211" s="4"/>
    </row>
    <row r="212" spans="1:2" x14ac:dyDescent="0.3">
      <c r="A212" s="4"/>
      <c r="B212" s="4"/>
    </row>
    <row r="213" spans="1:2" x14ac:dyDescent="0.3">
      <c r="A213" s="4"/>
      <c r="B213" s="4"/>
    </row>
    <row r="214" spans="1:2" x14ac:dyDescent="0.3">
      <c r="A214" s="4"/>
      <c r="B214" s="4"/>
    </row>
    <row r="215" spans="1:2" x14ac:dyDescent="0.3">
      <c r="A215" s="4"/>
      <c r="B215" s="4"/>
    </row>
    <row r="216" spans="1:2" x14ac:dyDescent="0.3">
      <c r="A216" s="4"/>
      <c r="B216" s="4"/>
    </row>
    <row r="217" spans="1:2" x14ac:dyDescent="0.3">
      <c r="A217" s="4"/>
      <c r="B217" s="4"/>
    </row>
    <row r="218" spans="1:2" x14ac:dyDescent="0.3">
      <c r="A218" s="4"/>
      <c r="B218" s="4"/>
    </row>
    <row r="219" spans="1:2" x14ac:dyDescent="0.3">
      <c r="A219" s="4"/>
      <c r="B219" s="4"/>
    </row>
    <row r="220" spans="1:2" x14ac:dyDescent="0.3">
      <c r="A220" s="4"/>
      <c r="B220" s="4"/>
    </row>
    <row r="221" spans="1:2" x14ac:dyDescent="0.3">
      <c r="A221" s="4"/>
      <c r="B221" s="4"/>
    </row>
    <row r="222" spans="1:2" x14ac:dyDescent="0.3">
      <c r="A222" s="4"/>
      <c r="B222" s="4"/>
    </row>
    <row r="223" spans="1:2" x14ac:dyDescent="0.3">
      <c r="A223" s="4"/>
      <c r="B223" s="4"/>
    </row>
    <row r="224" spans="1:2" x14ac:dyDescent="0.3">
      <c r="A224" s="4"/>
      <c r="B224" s="4"/>
    </row>
    <row r="225" spans="1:2" x14ac:dyDescent="0.3">
      <c r="A225" s="4"/>
      <c r="B225" s="4"/>
    </row>
    <row r="226" spans="1:2" x14ac:dyDescent="0.3">
      <c r="A226" s="4"/>
      <c r="B226" s="4"/>
    </row>
    <row r="227" spans="1:2" x14ac:dyDescent="0.3">
      <c r="A227" s="4"/>
      <c r="B227" s="4"/>
    </row>
    <row r="228" spans="1:2" x14ac:dyDescent="0.3">
      <c r="A228" s="4"/>
      <c r="B228" s="4"/>
    </row>
    <row r="229" spans="1:2" x14ac:dyDescent="0.3">
      <c r="A229" s="4"/>
      <c r="B229" s="4"/>
    </row>
    <row r="230" spans="1:2" x14ac:dyDescent="0.3">
      <c r="A230" s="4"/>
      <c r="B230" s="4"/>
    </row>
    <row r="231" spans="1:2" x14ac:dyDescent="0.3">
      <c r="A231" s="4"/>
      <c r="B231" s="4"/>
    </row>
    <row r="232" spans="1:2" x14ac:dyDescent="0.3">
      <c r="A232" s="4"/>
      <c r="B232" s="4"/>
    </row>
    <row r="233" spans="1:2" x14ac:dyDescent="0.3">
      <c r="A233" s="4"/>
      <c r="B233" s="4"/>
    </row>
    <row r="234" spans="1:2" x14ac:dyDescent="0.3">
      <c r="A234" s="4"/>
      <c r="B234" s="4"/>
    </row>
    <row r="235" spans="1:2" x14ac:dyDescent="0.3">
      <c r="A235" s="4"/>
      <c r="B235" s="4"/>
    </row>
    <row r="236" spans="1:2" x14ac:dyDescent="0.3">
      <c r="A236" s="4"/>
      <c r="B236" s="4"/>
    </row>
    <row r="237" spans="1:2" x14ac:dyDescent="0.3">
      <c r="A237" s="4"/>
      <c r="B237" s="4"/>
    </row>
    <row r="238" spans="1:2" x14ac:dyDescent="0.3">
      <c r="A238" s="4"/>
      <c r="B238" s="4"/>
    </row>
    <row r="239" spans="1:2" x14ac:dyDescent="0.3">
      <c r="A239" s="4"/>
      <c r="B239" s="4"/>
    </row>
    <row r="240" spans="1:2" x14ac:dyDescent="0.3">
      <c r="A240" s="4"/>
      <c r="B240" s="4"/>
    </row>
    <row r="241" spans="1:2" x14ac:dyDescent="0.3">
      <c r="A241" s="4"/>
      <c r="B241" s="4"/>
    </row>
    <row r="242" spans="1:2" x14ac:dyDescent="0.3">
      <c r="A242" s="4"/>
      <c r="B242" s="4"/>
    </row>
    <row r="243" spans="1:2" x14ac:dyDescent="0.3">
      <c r="A243" s="4"/>
      <c r="B243" s="4"/>
    </row>
    <row r="244" spans="1:2" x14ac:dyDescent="0.3">
      <c r="A244" s="4"/>
      <c r="B244" s="4"/>
    </row>
    <row r="245" spans="1:2" x14ac:dyDescent="0.3">
      <c r="A245" s="4"/>
      <c r="B245" s="4"/>
    </row>
    <row r="246" spans="1:2" x14ac:dyDescent="0.3">
      <c r="A246" s="4"/>
      <c r="B246" s="4"/>
    </row>
    <row r="247" spans="1:2" x14ac:dyDescent="0.3">
      <c r="A247" s="4"/>
      <c r="B247" s="4"/>
    </row>
    <row r="248" spans="1:2" x14ac:dyDescent="0.3">
      <c r="A248" s="4"/>
      <c r="B248" s="4"/>
    </row>
    <row r="249" spans="1:2" x14ac:dyDescent="0.3">
      <c r="A249" s="4"/>
      <c r="B249" s="4"/>
    </row>
    <row r="250" spans="1:2" x14ac:dyDescent="0.3">
      <c r="A250" s="4"/>
      <c r="B250" s="4"/>
    </row>
    <row r="251" spans="1:2" x14ac:dyDescent="0.3">
      <c r="A251" s="4"/>
      <c r="B251" s="4"/>
    </row>
    <row r="252" spans="1:2" x14ac:dyDescent="0.3">
      <c r="A252" s="4"/>
      <c r="B252" s="4"/>
    </row>
    <row r="253" spans="1:2" x14ac:dyDescent="0.3">
      <c r="A253" s="4"/>
      <c r="B253" s="4"/>
    </row>
    <row r="254" spans="1:2" x14ac:dyDescent="0.3">
      <c r="A254" s="4"/>
      <c r="B254" s="4"/>
    </row>
    <row r="255" spans="1:2" x14ac:dyDescent="0.3">
      <c r="A255" s="4"/>
      <c r="B255" s="4"/>
    </row>
    <row r="256" spans="1:2" x14ac:dyDescent="0.3">
      <c r="A256" s="4"/>
      <c r="B256" s="4"/>
    </row>
    <row r="257" spans="1:2" x14ac:dyDescent="0.3">
      <c r="A257" s="4"/>
      <c r="B257" s="4"/>
    </row>
    <row r="258" spans="1:2" x14ac:dyDescent="0.3">
      <c r="A258" s="4"/>
      <c r="B258" s="4"/>
    </row>
    <row r="259" spans="1:2" x14ac:dyDescent="0.3">
      <c r="A259" s="4"/>
      <c r="B259" s="4"/>
    </row>
    <row r="260" spans="1:2" x14ac:dyDescent="0.3">
      <c r="A260" s="4"/>
      <c r="B260" s="4"/>
    </row>
    <row r="261" spans="1:2" x14ac:dyDescent="0.3">
      <c r="A261" s="4"/>
      <c r="B261" s="4"/>
    </row>
    <row r="262" spans="1:2" x14ac:dyDescent="0.3">
      <c r="A262" s="4"/>
      <c r="B262" s="4"/>
    </row>
    <row r="263" spans="1:2" x14ac:dyDescent="0.3">
      <c r="A263" s="4"/>
      <c r="B263" s="4"/>
    </row>
    <row r="264" spans="1:2" x14ac:dyDescent="0.3">
      <c r="A264" s="4"/>
      <c r="B264" s="4"/>
    </row>
    <row r="265" spans="1:2" x14ac:dyDescent="0.3">
      <c r="A265" s="4"/>
      <c r="B265" s="4"/>
    </row>
    <row r="266" spans="1:2" x14ac:dyDescent="0.3">
      <c r="A266" s="4"/>
      <c r="B266" s="4"/>
    </row>
    <row r="267" spans="1:2" x14ac:dyDescent="0.3">
      <c r="A267" s="4"/>
      <c r="B267" s="4"/>
    </row>
    <row r="268" spans="1:2" x14ac:dyDescent="0.3">
      <c r="A268" s="4"/>
      <c r="B268" s="4"/>
    </row>
    <row r="269" spans="1:2" x14ac:dyDescent="0.3">
      <c r="A269" s="4"/>
      <c r="B269" s="4"/>
    </row>
    <row r="270" spans="1:2" x14ac:dyDescent="0.3">
      <c r="A270" s="4"/>
      <c r="B270" s="4"/>
    </row>
    <row r="271" spans="1:2" x14ac:dyDescent="0.3">
      <c r="A271" s="4"/>
      <c r="B271" s="4"/>
    </row>
    <row r="272" spans="1:2" x14ac:dyDescent="0.3">
      <c r="A272" s="4"/>
      <c r="B272" s="4"/>
    </row>
    <row r="273" spans="1:2" x14ac:dyDescent="0.3">
      <c r="A273" s="4"/>
      <c r="B273" s="4"/>
    </row>
    <row r="274" spans="1:2" x14ac:dyDescent="0.3">
      <c r="A274" s="4"/>
      <c r="B274" s="4"/>
    </row>
    <row r="275" spans="1:2" x14ac:dyDescent="0.3">
      <c r="A275" s="4"/>
      <c r="B275" s="4"/>
    </row>
    <row r="276" spans="1:2" x14ac:dyDescent="0.3">
      <c r="A276" s="4"/>
      <c r="B276" s="4"/>
    </row>
    <row r="277" spans="1:2" x14ac:dyDescent="0.3">
      <c r="A277" s="4"/>
      <c r="B277" s="4"/>
    </row>
    <row r="278" spans="1:2" x14ac:dyDescent="0.3">
      <c r="A278" s="4"/>
      <c r="B278" s="4"/>
    </row>
    <row r="279" spans="1:2" x14ac:dyDescent="0.3">
      <c r="A279" s="4"/>
      <c r="B279" s="4"/>
    </row>
    <row r="280" spans="1:2" x14ac:dyDescent="0.3">
      <c r="A280" s="4"/>
      <c r="B280" s="4"/>
    </row>
    <row r="281" spans="1:2" x14ac:dyDescent="0.3">
      <c r="A281" s="4"/>
      <c r="B281" s="4"/>
    </row>
    <row r="282" spans="1:2" x14ac:dyDescent="0.3">
      <c r="A282" s="4"/>
      <c r="B282" s="4"/>
    </row>
    <row r="283" spans="1:2" x14ac:dyDescent="0.3">
      <c r="A283" s="4"/>
      <c r="B283" s="4"/>
    </row>
    <row r="284" spans="1:2" x14ac:dyDescent="0.3">
      <c r="A284" s="4"/>
      <c r="B284" s="4"/>
    </row>
    <row r="285" spans="1:2" x14ac:dyDescent="0.3">
      <c r="A285" s="4"/>
      <c r="B285" s="4"/>
    </row>
    <row r="286" spans="1:2" x14ac:dyDescent="0.3">
      <c r="A286" s="4"/>
      <c r="B286" s="4"/>
    </row>
    <row r="287" spans="1:2" x14ac:dyDescent="0.3">
      <c r="A287" s="4"/>
      <c r="B287" s="4"/>
    </row>
    <row r="288" spans="1:2" x14ac:dyDescent="0.3">
      <c r="A288" s="4"/>
      <c r="B288" s="4"/>
    </row>
    <row r="289" spans="1:2" x14ac:dyDescent="0.3">
      <c r="A289" s="4"/>
      <c r="B289" s="4"/>
    </row>
    <row r="290" spans="1:2" x14ac:dyDescent="0.3">
      <c r="A290" s="4"/>
      <c r="B290" s="4"/>
    </row>
    <row r="291" spans="1:2" x14ac:dyDescent="0.3">
      <c r="A291" s="4"/>
      <c r="B291" s="4"/>
    </row>
    <row r="292" spans="1:2" x14ac:dyDescent="0.3">
      <c r="A292" s="4"/>
      <c r="B292" s="4"/>
    </row>
    <row r="293" spans="1:2" x14ac:dyDescent="0.3">
      <c r="A293" s="4"/>
      <c r="B293" s="4"/>
    </row>
    <row r="294" spans="1:2" x14ac:dyDescent="0.3">
      <c r="A294" s="4"/>
      <c r="B294" s="4"/>
    </row>
    <row r="295" spans="1:2" x14ac:dyDescent="0.3">
      <c r="A295" s="4"/>
      <c r="B295" s="4"/>
    </row>
    <row r="296" spans="1:2" x14ac:dyDescent="0.3">
      <c r="A296" s="4"/>
      <c r="B296" s="4"/>
    </row>
    <row r="297" spans="1:2" x14ac:dyDescent="0.3">
      <c r="A297" s="4"/>
      <c r="B297" s="4"/>
    </row>
    <row r="298" spans="1:2" x14ac:dyDescent="0.3">
      <c r="A298" s="4"/>
      <c r="B298" s="4"/>
    </row>
    <row r="299" spans="1:2" x14ac:dyDescent="0.3">
      <c r="A299" s="4"/>
      <c r="B299" s="4"/>
    </row>
    <row r="300" spans="1:2" x14ac:dyDescent="0.3">
      <c r="A300" s="4"/>
      <c r="B300" s="4"/>
    </row>
    <row r="301" spans="1:2" x14ac:dyDescent="0.3">
      <c r="A301" s="4"/>
      <c r="B301" s="4"/>
    </row>
    <row r="302" spans="1:2" x14ac:dyDescent="0.3">
      <c r="A302" s="4"/>
      <c r="B302" s="4"/>
    </row>
    <row r="303" spans="1:2" x14ac:dyDescent="0.3">
      <c r="A303" s="4"/>
      <c r="B303" s="4"/>
    </row>
    <row r="304" spans="1:2" x14ac:dyDescent="0.3">
      <c r="A304" s="4"/>
      <c r="B304" s="4"/>
    </row>
    <row r="305" spans="1:2" x14ac:dyDescent="0.3">
      <c r="A305" s="4"/>
      <c r="B305" s="4"/>
    </row>
    <row r="306" spans="1:2" x14ac:dyDescent="0.3">
      <c r="A306" s="4"/>
      <c r="B306" s="4"/>
    </row>
    <row r="307" spans="1:2" x14ac:dyDescent="0.3">
      <c r="A307" s="4"/>
      <c r="B307" s="4"/>
    </row>
    <row r="308" spans="1:2" x14ac:dyDescent="0.3">
      <c r="A308" s="4"/>
      <c r="B308" s="4"/>
    </row>
    <row r="309" spans="1:2" x14ac:dyDescent="0.3">
      <c r="A309" s="4"/>
      <c r="B309" s="4"/>
    </row>
    <row r="310" spans="1:2" x14ac:dyDescent="0.3">
      <c r="A310" s="4"/>
      <c r="B310" s="4"/>
    </row>
    <row r="311" spans="1:2" x14ac:dyDescent="0.3">
      <c r="A311" s="4"/>
      <c r="B311" s="4"/>
    </row>
    <row r="312" spans="1:2" x14ac:dyDescent="0.3">
      <c r="A312" s="4"/>
      <c r="B312" s="4"/>
    </row>
    <row r="313" spans="1:2" x14ac:dyDescent="0.3">
      <c r="A313" s="4"/>
      <c r="B313" s="4"/>
    </row>
    <row r="314" spans="1:2" x14ac:dyDescent="0.3">
      <c r="A314" s="4"/>
      <c r="B314" s="4"/>
    </row>
    <row r="315" spans="1:2" x14ac:dyDescent="0.3">
      <c r="A315" s="4"/>
      <c r="B315" s="4"/>
    </row>
    <row r="316" spans="1:2" x14ac:dyDescent="0.3">
      <c r="A316" s="4"/>
      <c r="B316" s="4"/>
    </row>
    <row r="317" spans="1:2" x14ac:dyDescent="0.3">
      <c r="A317" s="4"/>
      <c r="B317" s="4"/>
    </row>
    <row r="318" spans="1:2" x14ac:dyDescent="0.3">
      <c r="A318" s="4"/>
      <c r="B318" s="4"/>
    </row>
    <row r="319" spans="1:2" x14ac:dyDescent="0.3">
      <c r="A319" s="4"/>
      <c r="B319" s="4"/>
    </row>
    <row r="320" spans="1:2" x14ac:dyDescent="0.3">
      <c r="A320" s="4"/>
      <c r="B320" s="4"/>
    </row>
    <row r="321" spans="1:2" x14ac:dyDescent="0.3">
      <c r="A321" s="4"/>
      <c r="B321" s="4"/>
    </row>
    <row r="322" spans="1:2" x14ac:dyDescent="0.3">
      <c r="A322" s="4"/>
      <c r="B322" s="4"/>
    </row>
    <row r="323" spans="1:2" x14ac:dyDescent="0.3">
      <c r="A323" s="4"/>
      <c r="B323" s="4"/>
    </row>
    <row r="324" spans="1:2" x14ac:dyDescent="0.3">
      <c r="A324" s="4"/>
      <c r="B324" s="4"/>
    </row>
    <row r="325" spans="1:2" x14ac:dyDescent="0.3">
      <c r="A325" s="4"/>
      <c r="B325" s="4"/>
    </row>
    <row r="326" spans="1:2" x14ac:dyDescent="0.3">
      <c r="A326" s="4"/>
      <c r="B326" s="4"/>
    </row>
    <row r="327" spans="1:2" x14ac:dyDescent="0.3">
      <c r="A327" s="4"/>
      <c r="B327" s="4"/>
    </row>
    <row r="328" spans="1:2" x14ac:dyDescent="0.3">
      <c r="A328" s="4"/>
      <c r="B328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Expressions Guide</vt:lpstr>
      <vt:lpstr>p4 expressions</vt:lpstr>
      <vt:lpstr>Assumptions</vt:lpstr>
    </vt:vector>
  </TitlesOfParts>
  <Company>Anadarko Petroleum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danbud</dc:creator>
  <cp:lastModifiedBy>Ramona Hill</cp:lastModifiedBy>
  <cp:lastPrinted>2024-10-10T19:44:11Z</cp:lastPrinted>
  <dcterms:created xsi:type="dcterms:W3CDTF">2011-05-05T21:21:57Z</dcterms:created>
  <dcterms:modified xsi:type="dcterms:W3CDTF">2024-11-28T23:20:27Z</dcterms:modified>
</cp:coreProperties>
</file>